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Whitelist\PPP\MOPS_P&amp;C\SAP Payroll\Payroll Templates\"/>
    </mc:Choice>
  </mc:AlternateContent>
  <xr:revisionPtr revIDLastSave="0" documentId="13_ncr:1_{8ADA6345-E2F8-485F-94D2-7B5377B7EC90}" xr6:coauthVersionLast="47" xr6:coauthVersionMax="47" xr10:uidLastSave="{00000000-0000-0000-0000-000000000000}"/>
  <workbookProtection workbookAlgorithmName="SHA-512" workbookHashValue="xMqIPIdgf0jOC3YNE0/TeRwPvb0tItI+in/Qv1p6kwBnl4or+6/y9J1hQpJu+DzUYv48Xe5PVCEKJ1z4elMn5A==" workbookSaltValue="2R4eWLgRRYasgq9dddkxnA==" workbookSpinCount="100000" lockStructure="1"/>
  <bookViews>
    <workbookView xWindow="38280" yWindow="-120" windowWidth="38640" windowHeight="21120" xr2:uid="{CB8A6682-17B7-407B-AF21-B478B1158F60}"/>
  </bookViews>
  <sheets>
    <sheet name="Instructions" sheetId="3" r:id="rId1"/>
    <sheet name="Casual Record of Hours" sheetId="1" r:id="rId2"/>
    <sheet name="Instructions Template" sheetId="6" state="hidden" r:id="rId3"/>
    <sheet name="Pay Cut-offs" sheetId="2" state="hidden" r:id="rId4"/>
    <sheet name="Quick Conversion Guide - 24 hr" sheetId="4" r:id="rId5"/>
    <sheet name="Reference" sheetId="5" state="hidden" r:id="rId6"/>
    <sheet name="Exportv1" sheetId="7" state="hidden" r:id="rId7"/>
    <sheet name="Exportv2" sheetId="9" state="hidden" r:id="rId8"/>
  </sheets>
  <definedNames>
    <definedName name="_xlnm._FilterDatabase" localSheetId="5" hidden="1">Reference!$R$1:$S$227</definedName>
    <definedName name="_xlnm.Print_Area" localSheetId="1">'Casual Record of Hours'!$A$1:$Q$43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5" l="1"/>
  <c r="L3" i="5"/>
  <c r="L4" i="5" s="1"/>
  <c r="L5" i="5" s="1"/>
  <c r="L6" i="5" s="1"/>
  <c r="L7" i="5" s="1"/>
  <c r="L8" i="5" s="1"/>
  <c r="L9" i="5" s="1"/>
  <c r="L10" i="5" s="1"/>
  <c r="L11" i="5" s="1"/>
  <c r="L12" i="5" s="1"/>
  <c r="L13" i="5" s="1"/>
  <c r="L14" i="5" s="1"/>
  <c r="L15" i="5" s="1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2" i="9"/>
  <c r="K2" i="9"/>
  <c r="L1" i="9"/>
  <c r="K1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G4" i="9"/>
  <c r="H3" i="9"/>
  <c r="G3" i="9"/>
  <c r="H2" i="9"/>
  <c r="G2" i="9"/>
  <c r="H1" i="9"/>
  <c r="G1" i="9"/>
  <c r="D14" i="9"/>
  <c r="C14" i="9"/>
  <c r="A14" i="9"/>
  <c r="D13" i="9"/>
  <c r="C13" i="9"/>
  <c r="A13" i="9"/>
  <c r="D12" i="9"/>
  <c r="C12" i="9"/>
  <c r="A12" i="9"/>
  <c r="D11" i="9"/>
  <c r="C11" i="9"/>
  <c r="A11" i="9"/>
  <c r="D10" i="9"/>
  <c r="C10" i="9"/>
  <c r="A10" i="9"/>
  <c r="D9" i="9"/>
  <c r="C9" i="9"/>
  <c r="A9" i="9"/>
  <c r="D8" i="9"/>
  <c r="C8" i="9"/>
  <c r="A8" i="9"/>
  <c r="D7" i="9"/>
  <c r="C7" i="9"/>
  <c r="A7" i="9"/>
  <c r="D6" i="9"/>
  <c r="C6" i="9"/>
  <c r="A6" i="9"/>
  <c r="D5" i="9"/>
  <c r="C5" i="9"/>
  <c r="A5" i="9"/>
  <c r="D4" i="9"/>
  <c r="C4" i="9"/>
  <c r="A4" i="9"/>
  <c r="D3" i="9"/>
  <c r="C3" i="9"/>
  <c r="A3" i="9"/>
  <c r="D2" i="9"/>
  <c r="C2" i="9"/>
  <c r="A2" i="9"/>
  <c r="D1" i="9"/>
  <c r="C1" i="9"/>
  <c r="A1" i="9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D29" i="7"/>
  <c r="C29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D15" i="7"/>
  <c r="C15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C2" i="7"/>
  <c r="D2" i="7"/>
  <c r="C3" i="7"/>
  <c r="D3" i="7"/>
  <c r="C4" i="7"/>
  <c r="D4" i="7"/>
  <c r="C5" i="7"/>
  <c r="D5" i="7"/>
  <c r="C6" i="7"/>
  <c r="D6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D1" i="7"/>
  <c r="C1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" i="7"/>
  <c r="V149" i="5"/>
  <c r="W149" i="5" s="1"/>
  <c r="V150" i="5"/>
  <c r="W150" i="5" s="1"/>
  <c r="V151" i="5"/>
  <c r="W151" i="5" s="1"/>
  <c r="V152" i="5"/>
  <c r="W152" i="5" s="1"/>
  <c r="V153" i="5"/>
  <c r="W153" i="5" s="1"/>
  <c r="V154" i="5"/>
  <c r="W154" i="5" s="1"/>
  <c r="V155" i="5"/>
  <c r="W155" i="5" s="1"/>
  <c r="V156" i="5"/>
  <c r="W156" i="5" s="1"/>
  <c r="V157" i="5"/>
  <c r="W157" i="5" s="1"/>
  <c r="V158" i="5"/>
  <c r="W158" i="5" s="1"/>
  <c r="V159" i="5"/>
  <c r="W159" i="5" s="1"/>
  <c r="V160" i="5"/>
  <c r="W160" i="5" s="1"/>
  <c r="V161" i="5"/>
  <c r="W161" i="5" s="1"/>
  <c r="V162" i="5"/>
  <c r="W162" i="5" s="1"/>
  <c r="V163" i="5"/>
  <c r="W163" i="5" s="1"/>
  <c r="V164" i="5"/>
  <c r="W164" i="5" s="1"/>
  <c r="V165" i="5"/>
  <c r="W165" i="5" s="1"/>
  <c r="V166" i="5"/>
  <c r="W166" i="5" s="1"/>
  <c r="V167" i="5"/>
  <c r="W167" i="5" s="1"/>
  <c r="V168" i="5"/>
  <c r="W168" i="5" s="1"/>
  <c r="V169" i="5"/>
  <c r="W169" i="5" s="1"/>
  <c r="V170" i="5"/>
  <c r="W170" i="5" s="1"/>
  <c r="V171" i="5"/>
  <c r="W171" i="5" s="1"/>
  <c r="V172" i="5"/>
  <c r="W172" i="5" s="1"/>
  <c r="V173" i="5"/>
  <c r="W173" i="5" s="1"/>
  <c r="V174" i="5"/>
  <c r="W174" i="5" s="1"/>
  <c r="V175" i="5"/>
  <c r="W175" i="5" s="1"/>
  <c r="V176" i="5"/>
  <c r="W176" i="5" s="1"/>
  <c r="V177" i="5"/>
  <c r="W177" i="5" s="1"/>
  <c r="V178" i="5"/>
  <c r="W178" i="5" s="1"/>
  <c r="V179" i="5"/>
  <c r="W179" i="5" s="1"/>
  <c r="V180" i="5"/>
  <c r="W180" i="5" s="1"/>
  <c r="V181" i="5"/>
  <c r="W181" i="5" s="1"/>
  <c r="V182" i="5"/>
  <c r="W182" i="5" s="1"/>
  <c r="V183" i="5"/>
  <c r="W183" i="5" s="1"/>
  <c r="V184" i="5"/>
  <c r="W184" i="5" s="1"/>
  <c r="V185" i="5"/>
  <c r="W185" i="5" s="1"/>
  <c r="V186" i="5"/>
  <c r="W186" i="5" s="1"/>
  <c r="V187" i="5"/>
  <c r="W187" i="5" s="1"/>
  <c r="V188" i="5"/>
  <c r="W188" i="5" s="1"/>
  <c r="V189" i="5"/>
  <c r="W189" i="5" s="1"/>
  <c r="V190" i="5"/>
  <c r="W190" i="5" s="1"/>
  <c r="V191" i="5"/>
  <c r="W191" i="5" s="1"/>
  <c r="V192" i="5"/>
  <c r="W192" i="5" s="1"/>
  <c r="V193" i="5"/>
  <c r="W193" i="5" s="1"/>
  <c r="V194" i="5"/>
  <c r="W194" i="5" s="1"/>
  <c r="V195" i="5"/>
  <c r="W195" i="5" s="1"/>
  <c r="V196" i="5"/>
  <c r="W196" i="5" s="1"/>
  <c r="V197" i="5"/>
  <c r="W197" i="5" s="1"/>
  <c r="V198" i="5"/>
  <c r="W198" i="5" s="1"/>
  <c r="V199" i="5"/>
  <c r="W199" i="5" s="1"/>
  <c r="V200" i="5"/>
  <c r="W200" i="5" s="1"/>
  <c r="V201" i="5"/>
  <c r="W201" i="5" s="1"/>
  <c r="V202" i="5"/>
  <c r="W202" i="5" s="1"/>
  <c r="V203" i="5"/>
  <c r="W203" i="5" s="1"/>
  <c r="V204" i="5"/>
  <c r="W204" i="5" s="1"/>
  <c r="V205" i="5"/>
  <c r="W205" i="5" s="1"/>
  <c r="V206" i="5"/>
  <c r="W206" i="5" s="1"/>
  <c r="V207" i="5"/>
  <c r="W207" i="5" s="1"/>
  <c r="V208" i="5"/>
  <c r="W208" i="5" s="1"/>
  <c r="V209" i="5"/>
  <c r="W209" i="5" s="1"/>
  <c r="V210" i="5"/>
  <c r="W210" i="5" s="1"/>
  <c r="V211" i="5"/>
  <c r="W211" i="5" s="1"/>
  <c r="V212" i="5"/>
  <c r="W212" i="5" s="1"/>
  <c r="V213" i="5"/>
  <c r="W213" i="5" s="1"/>
  <c r="V214" i="5"/>
  <c r="W214" i="5" s="1"/>
  <c r="V215" i="5"/>
  <c r="W215" i="5" s="1"/>
  <c r="V216" i="5"/>
  <c r="W216" i="5" s="1"/>
  <c r="V217" i="5"/>
  <c r="W217" i="5" s="1"/>
  <c r="V218" i="5"/>
  <c r="W218" i="5" s="1"/>
  <c r="V219" i="5"/>
  <c r="W219" i="5" s="1"/>
  <c r="V220" i="5"/>
  <c r="W220" i="5" s="1"/>
  <c r="V221" i="5"/>
  <c r="W221" i="5" s="1"/>
  <c r="V222" i="5"/>
  <c r="W222" i="5" s="1"/>
  <c r="V223" i="5"/>
  <c r="W223" i="5" s="1"/>
  <c r="V224" i="5"/>
  <c r="W224" i="5" s="1"/>
  <c r="V225" i="5"/>
  <c r="W225" i="5" s="1"/>
  <c r="V226" i="5"/>
  <c r="W226" i="5" s="1"/>
  <c r="V227" i="5"/>
  <c r="W227" i="5" s="1"/>
  <c r="V228" i="5"/>
  <c r="W228" i="5" s="1"/>
  <c r="V229" i="5"/>
  <c r="W229" i="5" s="1"/>
  <c r="V230" i="5"/>
  <c r="W230" i="5" s="1"/>
  <c r="V231" i="5"/>
  <c r="W231" i="5" s="1"/>
  <c r="V232" i="5"/>
  <c r="W232" i="5" s="1"/>
  <c r="V3" i="5" l="1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2" i="5"/>
  <c r="BA3" i="1" l="1"/>
  <c r="AF27" i="1"/>
  <c r="AE27" i="1"/>
  <c r="AD27" i="1"/>
  <c r="AC27" i="1"/>
  <c r="AB27" i="1"/>
  <c r="AI25" i="1"/>
  <c r="AH25" i="1"/>
  <c r="AY24" i="1"/>
  <c r="AX24" i="1"/>
  <c r="AW24" i="1"/>
  <c r="AT24" i="1"/>
  <c r="AS24" i="1"/>
  <c r="AR24" i="1"/>
  <c r="AQ24" i="1"/>
  <c r="AP24" i="1"/>
  <c r="AO24" i="1"/>
  <c r="AN24" i="1"/>
  <c r="AM24" i="1"/>
  <c r="AE24" i="1"/>
  <c r="AD24" i="1"/>
  <c r="AC24" i="1"/>
  <c r="AB24" i="1"/>
  <c r="AA24" i="1"/>
  <c r="Z24" i="1"/>
  <c r="X24" i="1"/>
  <c r="AY23" i="1"/>
  <c r="AX23" i="1"/>
  <c r="AW23" i="1"/>
  <c r="AT23" i="1"/>
  <c r="AS23" i="1"/>
  <c r="AR23" i="1"/>
  <c r="AQ23" i="1"/>
  <c r="AP23" i="1"/>
  <c r="AO23" i="1"/>
  <c r="AN23" i="1"/>
  <c r="AM23" i="1"/>
  <c r="AE23" i="1"/>
  <c r="AD23" i="1"/>
  <c r="AC23" i="1"/>
  <c r="AB23" i="1"/>
  <c r="AA23" i="1"/>
  <c r="Z23" i="1"/>
  <c r="X23" i="1"/>
  <c r="AY22" i="1"/>
  <c r="AX22" i="1"/>
  <c r="AW22" i="1"/>
  <c r="AT22" i="1"/>
  <c r="AS22" i="1"/>
  <c r="AR22" i="1"/>
  <c r="AQ22" i="1"/>
  <c r="AP22" i="1"/>
  <c r="AO22" i="1"/>
  <c r="AN22" i="1"/>
  <c r="AM22" i="1"/>
  <c r="AE22" i="1"/>
  <c r="AD22" i="1"/>
  <c r="AC22" i="1"/>
  <c r="AB22" i="1"/>
  <c r="AA22" i="1"/>
  <c r="Z22" i="1"/>
  <c r="X22" i="1"/>
  <c r="AY21" i="1"/>
  <c r="AX21" i="1"/>
  <c r="AW21" i="1"/>
  <c r="AT21" i="1"/>
  <c r="AS21" i="1"/>
  <c r="AR21" i="1"/>
  <c r="AQ21" i="1"/>
  <c r="AP21" i="1"/>
  <c r="AO21" i="1"/>
  <c r="AN21" i="1"/>
  <c r="AM21" i="1"/>
  <c r="AE21" i="1"/>
  <c r="AD21" i="1"/>
  <c r="AC21" i="1"/>
  <c r="AB21" i="1"/>
  <c r="AA21" i="1"/>
  <c r="Z21" i="1"/>
  <c r="X21" i="1"/>
  <c r="AY20" i="1"/>
  <c r="AX20" i="1"/>
  <c r="AW20" i="1"/>
  <c r="AT20" i="1"/>
  <c r="AS20" i="1"/>
  <c r="AR20" i="1"/>
  <c r="AQ20" i="1"/>
  <c r="AP20" i="1"/>
  <c r="AO20" i="1"/>
  <c r="AN20" i="1"/>
  <c r="AM20" i="1"/>
  <c r="AE20" i="1"/>
  <c r="AD20" i="1"/>
  <c r="AC20" i="1"/>
  <c r="AB20" i="1"/>
  <c r="AA20" i="1"/>
  <c r="Z20" i="1"/>
  <c r="X20" i="1"/>
  <c r="AY19" i="1"/>
  <c r="AX19" i="1"/>
  <c r="AW19" i="1"/>
  <c r="AT19" i="1"/>
  <c r="AS19" i="1"/>
  <c r="AR19" i="1"/>
  <c r="AQ19" i="1"/>
  <c r="AP19" i="1"/>
  <c r="AO19" i="1"/>
  <c r="AN19" i="1"/>
  <c r="AM19" i="1"/>
  <c r="AE19" i="1"/>
  <c r="AD19" i="1"/>
  <c r="AC19" i="1"/>
  <c r="AB19" i="1"/>
  <c r="AA19" i="1"/>
  <c r="Z19" i="1"/>
  <c r="X19" i="1"/>
  <c r="AY18" i="1"/>
  <c r="AX18" i="1"/>
  <c r="AW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X18" i="1"/>
  <c r="AY17" i="1"/>
  <c r="AX17" i="1"/>
  <c r="AW17" i="1"/>
  <c r="AT17" i="1"/>
  <c r="AS17" i="1"/>
  <c r="AR17" i="1"/>
  <c r="AQ17" i="1"/>
  <c r="AP17" i="1"/>
  <c r="AO17" i="1"/>
  <c r="AN17" i="1"/>
  <c r="AM17" i="1"/>
  <c r="AE17" i="1"/>
  <c r="AD17" i="1"/>
  <c r="AC17" i="1"/>
  <c r="AB17" i="1"/>
  <c r="AA17" i="1"/>
  <c r="Z17" i="1"/>
  <c r="X17" i="1"/>
  <c r="AY16" i="1"/>
  <c r="AX16" i="1"/>
  <c r="AW16" i="1"/>
  <c r="AT16" i="1"/>
  <c r="AS16" i="1"/>
  <c r="AR16" i="1"/>
  <c r="AQ16" i="1"/>
  <c r="AP16" i="1"/>
  <c r="AO16" i="1"/>
  <c r="AN16" i="1"/>
  <c r="AM16" i="1"/>
  <c r="AE16" i="1"/>
  <c r="AD16" i="1"/>
  <c r="AC16" i="1"/>
  <c r="AB16" i="1"/>
  <c r="AA16" i="1"/>
  <c r="Z16" i="1"/>
  <c r="X16" i="1"/>
  <c r="AY15" i="1"/>
  <c r="AX15" i="1"/>
  <c r="AW15" i="1"/>
  <c r="AT15" i="1"/>
  <c r="AS15" i="1"/>
  <c r="AR15" i="1"/>
  <c r="AQ15" i="1"/>
  <c r="AP15" i="1"/>
  <c r="AO15" i="1"/>
  <c r="AN15" i="1"/>
  <c r="AM15" i="1"/>
  <c r="AE15" i="1"/>
  <c r="AD15" i="1"/>
  <c r="AC15" i="1"/>
  <c r="AB15" i="1"/>
  <c r="AA15" i="1"/>
  <c r="Z15" i="1"/>
  <c r="X15" i="1"/>
  <c r="AY14" i="1"/>
  <c r="AX14" i="1"/>
  <c r="AW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X14" i="1"/>
  <c r="AY13" i="1"/>
  <c r="AX13" i="1"/>
  <c r="AW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X13" i="1"/>
  <c r="AY12" i="1"/>
  <c r="AX12" i="1"/>
  <c r="AW12" i="1"/>
  <c r="AT12" i="1"/>
  <c r="AS12" i="1"/>
  <c r="AR12" i="1"/>
  <c r="AQ12" i="1"/>
  <c r="AP12" i="1"/>
  <c r="AO12" i="1"/>
  <c r="AN12" i="1"/>
  <c r="AM12" i="1"/>
  <c r="AE12" i="1"/>
  <c r="AD12" i="1"/>
  <c r="AC12" i="1"/>
  <c r="AB12" i="1"/>
  <c r="AA12" i="1"/>
  <c r="Z12" i="1"/>
  <c r="X12" i="1"/>
  <c r="AY11" i="1"/>
  <c r="AX11" i="1"/>
  <c r="AW11" i="1"/>
  <c r="AT11" i="1"/>
  <c r="AS11" i="1"/>
  <c r="AR11" i="1"/>
  <c r="AQ11" i="1"/>
  <c r="AP11" i="1"/>
  <c r="AO11" i="1"/>
  <c r="AN11" i="1"/>
  <c r="AM11" i="1"/>
  <c r="AE11" i="1"/>
  <c r="AD11" i="1"/>
  <c r="AC11" i="1"/>
  <c r="AB11" i="1"/>
  <c r="AA11" i="1"/>
  <c r="Z11" i="1"/>
  <c r="X11" i="1"/>
  <c r="BA5" i="1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A120" i="5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A94" i="5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A68" i="5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W67" i="5"/>
  <c r="W66" i="5"/>
  <c r="W65" i="5"/>
  <c r="F65" i="5"/>
  <c r="F91" i="5" s="1"/>
  <c r="F117" i="5" s="1"/>
  <c r="F143" i="5" s="1"/>
  <c r="W64" i="5"/>
  <c r="F64" i="5"/>
  <c r="F90" i="5" s="1"/>
  <c r="F116" i="5" s="1"/>
  <c r="F142" i="5" s="1"/>
  <c r="W63" i="5"/>
  <c r="F63" i="5"/>
  <c r="F89" i="5" s="1"/>
  <c r="F115" i="5" s="1"/>
  <c r="F141" i="5" s="1"/>
  <c r="W62" i="5"/>
  <c r="F62" i="5"/>
  <c r="F88" i="5" s="1"/>
  <c r="F114" i="5" s="1"/>
  <c r="F140" i="5" s="1"/>
  <c r="W61" i="5"/>
  <c r="F61" i="5"/>
  <c r="F87" i="5" s="1"/>
  <c r="F113" i="5" s="1"/>
  <c r="F139" i="5" s="1"/>
  <c r="W60" i="5"/>
  <c r="F60" i="5"/>
  <c r="F86" i="5" s="1"/>
  <c r="F112" i="5" s="1"/>
  <c r="F138" i="5" s="1"/>
  <c r="W59" i="5"/>
  <c r="F59" i="5"/>
  <c r="F85" i="5" s="1"/>
  <c r="F111" i="5" s="1"/>
  <c r="F137" i="5" s="1"/>
  <c r="W58" i="5"/>
  <c r="F58" i="5"/>
  <c r="F84" i="5" s="1"/>
  <c r="F110" i="5" s="1"/>
  <c r="F136" i="5" s="1"/>
  <c r="W57" i="5"/>
  <c r="F57" i="5"/>
  <c r="F83" i="5" s="1"/>
  <c r="F109" i="5" s="1"/>
  <c r="F135" i="5" s="1"/>
  <c r="W56" i="5"/>
  <c r="F56" i="5"/>
  <c r="F82" i="5" s="1"/>
  <c r="F108" i="5" s="1"/>
  <c r="F134" i="5" s="1"/>
  <c r="W55" i="5"/>
  <c r="F55" i="5"/>
  <c r="F81" i="5" s="1"/>
  <c r="F107" i="5" s="1"/>
  <c r="F133" i="5" s="1"/>
  <c r="W54" i="5"/>
  <c r="F54" i="5"/>
  <c r="F80" i="5" s="1"/>
  <c r="F106" i="5" s="1"/>
  <c r="F132" i="5" s="1"/>
  <c r="W53" i="5"/>
  <c r="F53" i="5"/>
  <c r="F79" i="5" s="1"/>
  <c r="F105" i="5" s="1"/>
  <c r="F131" i="5" s="1"/>
  <c r="W52" i="5"/>
  <c r="F52" i="5"/>
  <c r="F78" i="5" s="1"/>
  <c r="F104" i="5" s="1"/>
  <c r="F130" i="5" s="1"/>
  <c r="W51" i="5"/>
  <c r="F51" i="5"/>
  <c r="F77" i="5" s="1"/>
  <c r="F103" i="5" s="1"/>
  <c r="F129" i="5" s="1"/>
  <c r="W50" i="5"/>
  <c r="F50" i="5"/>
  <c r="F76" i="5" s="1"/>
  <c r="F102" i="5" s="1"/>
  <c r="F128" i="5" s="1"/>
  <c r="W49" i="5"/>
  <c r="F49" i="5"/>
  <c r="F75" i="5" s="1"/>
  <c r="F101" i="5" s="1"/>
  <c r="F127" i="5" s="1"/>
  <c r="W48" i="5"/>
  <c r="F48" i="5"/>
  <c r="F74" i="5" s="1"/>
  <c r="F100" i="5" s="1"/>
  <c r="F126" i="5" s="1"/>
  <c r="W47" i="5"/>
  <c r="F47" i="5"/>
  <c r="F73" i="5" s="1"/>
  <c r="F99" i="5" s="1"/>
  <c r="F125" i="5" s="1"/>
  <c r="W46" i="5"/>
  <c r="F46" i="5"/>
  <c r="F72" i="5" s="1"/>
  <c r="F98" i="5" s="1"/>
  <c r="F124" i="5" s="1"/>
  <c r="W45" i="5"/>
  <c r="F45" i="5"/>
  <c r="F71" i="5" s="1"/>
  <c r="F97" i="5" s="1"/>
  <c r="F123" i="5" s="1"/>
  <c r="W44" i="5"/>
  <c r="F44" i="5"/>
  <c r="F70" i="5" s="1"/>
  <c r="F96" i="5" s="1"/>
  <c r="F122" i="5" s="1"/>
  <c r="W43" i="5"/>
  <c r="F43" i="5"/>
  <c r="F69" i="5" s="1"/>
  <c r="F95" i="5" s="1"/>
  <c r="F121" i="5" s="1"/>
  <c r="W42" i="5"/>
  <c r="F42" i="5"/>
  <c r="F68" i="5" s="1"/>
  <c r="F94" i="5" s="1"/>
  <c r="F120" i="5" s="1"/>
  <c r="W41" i="5"/>
  <c r="F41" i="5"/>
  <c r="F67" i="5" s="1"/>
  <c r="F93" i="5" s="1"/>
  <c r="F119" i="5" s="1"/>
  <c r="A41" i="5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W40" i="5"/>
  <c r="F40" i="5"/>
  <c r="F66" i="5" s="1"/>
  <c r="F92" i="5" s="1"/>
  <c r="F118" i="5" s="1"/>
  <c r="F144" i="5" s="1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AC12" i="5"/>
  <c r="W12" i="5"/>
  <c r="AC11" i="5"/>
  <c r="W11" i="5"/>
  <c r="AC10" i="5"/>
  <c r="W10" i="5"/>
  <c r="AC9" i="5"/>
  <c r="W9" i="5"/>
  <c r="AC8" i="5"/>
  <c r="W8" i="5"/>
  <c r="AC7" i="5"/>
  <c r="W7" i="5"/>
  <c r="AC6" i="5"/>
  <c r="W6" i="5"/>
  <c r="AC5" i="5"/>
  <c r="W5" i="5"/>
  <c r="AC4" i="5"/>
  <c r="W4" i="5"/>
  <c r="AC3" i="5"/>
  <c r="W3" i="5"/>
  <c r="J3" i="5"/>
  <c r="B3" i="5"/>
  <c r="B4" i="5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C2" i="5"/>
  <c r="W2" i="5"/>
  <c r="C2" i="5"/>
  <c r="C3" i="5" s="1"/>
  <c r="E3" i="5" s="1"/>
  <c r="AC1" i="5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27" i="1"/>
  <c r="B11" i="1"/>
  <c r="L5" i="1"/>
  <c r="M3" i="1"/>
  <c r="O1" i="9" l="1"/>
  <c r="P1" i="9"/>
  <c r="B12" i="1"/>
  <c r="H1" i="7"/>
  <c r="H15" i="7" s="1"/>
  <c r="H29" i="7" s="1"/>
  <c r="G1" i="7"/>
  <c r="G15" i="7" s="1"/>
  <c r="G29" i="7" s="1"/>
  <c r="D2" i="5"/>
  <c r="D3" i="5" s="1"/>
  <c r="D4" i="5" s="1"/>
  <c r="D5" i="5" s="1"/>
  <c r="D6" i="5" s="1"/>
  <c r="D7" i="5" s="1"/>
  <c r="D8" i="5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L4" i="1"/>
  <c r="D9" i="5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3" i="2"/>
  <c r="D2" i="2"/>
  <c r="C2" i="2" s="1"/>
  <c r="AF23" i="1"/>
  <c r="AG23" i="1" s="1"/>
  <c r="K23" i="1" s="1"/>
  <c r="AF16" i="1"/>
  <c r="AG16" i="1" s="1"/>
  <c r="K16" i="1" s="1"/>
  <c r="AF20" i="1"/>
  <c r="AG20" i="1" s="1"/>
  <c r="K20" i="1" s="1"/>
  <c r="AF17" i="1"/>
  <c r="AG17" i="1" s="1"/>
  <c r="K17" i="1" s="1"/>
  <c r="AF24" i="1"/>
  <c r="AG24" i="1" s="1"/>
  <c r="V24" i="1" s="1"/>
  <c r="AF14" i="1"/>
  <c r="AG14" i="1" s="1"/>
  <c r="AF21" i="1"/>
  <c r="AG21" i="1" s="1"/>
  <c r="K21" i="1" s="1"/>
  <c r="AF13" i="1"/>
  <c r="AG13" i="1" s="1"/>
  <c r="AF18" i="1"/>
  <c r="AG18" i="1" s="1"/>
  <c r="K18" i="1" s="1"/>
  <c r="AF15" i="1"/>
  <c r="AG15" i="1" s="1"/>
  <c r="K15" i="1" s="1"/>
  <c r="AF22" i="1"/>
  <c r="AG22" i="1" s="1"/>
  <c r="V22" i="1" s="1"/>
  <c r="AG27" i="1"/>
  <c r="AH27" i="1" s="1"/>
  <c r="AF12" i="1"/>
  <c r="AG12" i="1" s="1"/>
  <c r="AF19" i="1"/>
  <c r="AG19" i="1" s="1"/>
  <c r="K19" i="1" s="1"/>
  <c r="AF11" i="1"/>
  <c r="AG11" i="1" s="1"/>
  <c r="K11" i="1" s="1"/>
  <c r="C4" i="5"/>
  <c r="P2" i="9" l="1"/>
  <c r="O2" i="9"/>
  <c r="B13" i="1"/>
  <c r="G2" i="7"/>
  <c r="G16" i="7" s="1"/>
  <c r="G30" i="7" s="1"/>
  <c r="H2" i="7"/>
  <c r="H16" i="7" s="1"/>
  <c r="H30" i="7" s="1"/>
  <c r="V13" i="1"/>
  <c r="K13" i="1"/>
  <c r="V12" i="1"/>
  <c r="K12" i="1"/>
  <c r="V14" i="1"/>
  <c r="K14" i="1"/>
  <c r="B2" i="2"/>
  <c r="D5" i="2"/>
  <c r="B3" i="2"/>
  <c r="C3" i="2"/>
  <c r="V23" i="1"/>
  <c r="AH24" i="1"/>
  <c r="L24" i="1" s="1"/>
  <c r="AV24" i="1" s="1"/>
  <c r="AH16" i="1"/>
  <c r="V17" i="1"/>
  <c r="AH20" i="1"/>
  <c r="AH13" i="1"/>
  <c r="AH23" i="1"/>
  <c r="L23" i="1" s="1"/>
  <c r="AV23" i="1" s="1"/>
  <c r="AH11" i="1"/>
  <c r="AH15" i="1"/>
  <c r="AH19" i="1"/>
  <c r="AH22" i="1"/>
  <c r="L22" i="1" s="1"/>
  <c r="AV22" i="1" s="1"/>
  <c r="AH18" i="1"/>
  <c r="AH14" i="1"/>
  <c r="AH17" i="1"/>
  <c r="AH12" i="1"/>
  <c r="L12" i="1" s="1"/>
  <c r="AH21" i="1"/>
  <c r="V20" i="1"/>
  <c r="K24" i="1"/>
  <c r="AK24" i="1" s="1"/>
  <c r="V21" i="1"/>
  <c r="V16" i="1"/>
  <c r="AU13" i="1"/>
  <c r="AI27" i="1"/>
  <c r="AK14" i="1"/>
  <c r="V18" i="1"/>
  <c r="K22" i="1"/>
  <c r="AK22" i="1" s="1"/>
  <c r="V15" i="1"/>
  <c r="AK12" i="1"/>
  <c r="V19" i="1"/>
  <c r="V11" i="1"/>
  <c r="AK23" i="1"/>
  <c r="AU23" i="1"/>
  <c r="AK20" i="1"/>
  <c r="AU20" i="1"/>
  <c r="AK15" i="1"/>
  <c r="AU15" i="1"/>
  <c r="AK18" i="1"/>
  <c r="AU18" i="1"/>
  <c r="AK11" i="1"/>
  <c r="AU11" i="1"/>
  <c r="AK17" i="1"/>
  <c r="AU17" i="1"/>
  <c r="AK19" i="1"/>
  <c r="AU19" i="1"/>
  <c r="AK16" i="1"/>
  <c r="AU16" i="1"/>
  <c r="AK21" i="1"/>
  <c r="AU21" i="1"/>
  <c r="E4" i="5"/>
  <c r="C5" i="5"/>
  <c r="O3" i="9" l="1"/>
  <c r="P3" i="9"/>
  <c r="B14" i="1"/>
  <c r="G3" i="7"/>
  <c r="G17" i="7" s="1"/>
  <c r="G31" i="7" s="1"/>
  <c r="H3" i="7"/>
  <c r="H17" i="7" s="1"/>
  <c r="H31" i="7" s="1"/>
  <c r="L16" i="1"/>
  <c r="AV16" i="1" s="1"/>
  <c r="AZ16" i="1" s="1"/>
  <c r="U16" i="1" s="1"/>
  <c r="BA16" i="1" s="1"/>
  <c r="L19" i="1"/>
  <c r="AV19" i="1" s="1"/>
  <c r="AZ19" i="1" s="1"/>
  <c r="U19" i="1" s="1"/>
  <c r="BA19" i="1" s="1"/>
  <c r="L15" i="1"/>
  <c r="AV15" i="1" s="1"/>
  <c r="AZ15" i="1" s="1"/>
  <c r="U15" i="1" s="1"/>
  <c r="BA15" i="1" s="1"/>
  <c r="L17" i="1"/>
  <c r="AV17" i="1" s="1"/>
  <c r="AZ17" i="1" s="1"/>
  <c r="U17" i="1" s="1"/>
  <c r="BA17" i="1" s="1"/>
  <c r="L14" i="1"/>
  <c r="AV14" i="1" s="1"/>
  <c r="L18" i="1"/>
  <c r="AV18" i="1" s="1"/>
  <c r="AZ18" i="1" s="1"/>
  <c r="U18" i="1" s="1"/>
  <c r="BA18" i="1" s="1"/>
  <c r="L13" i="1"/>
  <c r="L20" i="1"/>
  <c r="AV20" i="1" s="1"/>
  <c r="AZ20" i="1" s="1"/>
  <c r="U20" i="1" s="1"/>
  <c r="BA20" i="1" s="1"/>
  <c r="L21" i="1"/>
  <c r="AV21" i="1" s="1"/>
  <c r="AZ21" i="1" s="1"/>
  <c r="U21" i="1" s="1"/>
  <c r="BA21" i="1" s="1"/>
  <c r="L11" i="1"/>
  <c r="D6" i="2"/>
  <c r="C5" i="2"/>
  <c r="B5" i="2"/>
  <c r="AV12" i="1"/>
  <c r="AU24" i="1"/>
  <c r="AU14" i="1"/>
  <c r="AK13" i="1"/>
  <c r="AZ23" i="1"/>
  <c r="U23" i="1" s="1"/>
  <c r="BA23" i="1" s="1"/>
  <c r="K25" i="1"/>
  <c r="AK25" i="1" s="1"/>
  <c r="AU22" i="1"/>
  <c r="AZ22" i="1" s="1"/>
  <c r="U22" i="1" s="1"/>
  <c r="BA22" i="1" s="1"/>
  <c r="AU12" i="1"/>
  <c r="AZ24" i="1"/>
  <c r="U24" i="1" s="1"/>
  <c r="BA24" i="1" s="1"/>
  <c r="C6" i="5"/>
  <c r="P4" i="9" l="1"/>
  <c r="O4" i="9"/>
  <c r="B15" i="1"/>
  <c r="G4" i="7"/>
  <c r="G18" i="7" s="1"/>
  <c r="G32" i="7" s="1"/>
  <c r="H4" i="7"/>
  <c r="H18" i="7" s="1"/>
  <c r="H32" i="7" s="1"/>
  <c r="AV11" i="1"/>
  <c r="AZ11" i="1" s="1"/>
  <c r="U11" i="1" s="1"/>
  <c r="BA11" i="1" s="1"/>
  <c r="L25" i="1"/>
  <c r="AZ14" i="1"/>
  <c r="U14" i="1" s="1"/>
  <c r="BA14" i="1" s="1"/>
  <c r="AV13" i="1"/>
  <c r="AZ13" i="1" s="1"/>
  <c r="U13" i="1" s="1"/>
  <c r="BA13" i="1" s="1"/>
  <c r="D7" i="2"/>
  <c r="B6" i="2"/>
  <c r="C6" i="2"/>
  <c r="AZ12" i="1"/>
  <c r="AK26" i="1"/>
  <c r="E6" i="5"/>
  <c r="C7" i="5"/>
  <c r="P5" i="9" l="1"/>
  <c r="O5" i="9"/>
  <c r="B16" i="1"/>
  <c r="H5" i="7"/>
  <c r="H19" i="7" s="1"/>
  <c r="H33" i="7" s="1"/>
  <c r="G5" i="7"/>
  <c r="G19" i="7" s="1"/>
  <c r="G33" i="7" s="1"/>
  <c r="D8" i="2"/>
  <c r="B7" i="2"/>
  <c r="C7" i="2"/>
  <c r="U12" i="1"/>
  <c r="BA12" i="1" s="1"/>
  <c r="BA25" i="1" s="1"/>
  <c r="AZ25" i="1"/>
  <c r="U25" i="1" s="1"/>
  <c r="E7" i="5"/>
  <c r="C8" i="5"/>
  <c r="P6" i="9" l="1"/>
  <c r="O6" i="9"/>
  <c r="B17" i="1"/>
  <c r="G6" i="7"/>
  <c r="G20" i="7" s="1"/>
  <c r="G34" i="7" s="1"/>
  <c r="H6" i="7"/>
  <c r="H20" i="7" s="1"/>
  <c r="H34" i="7" s="1"/>
  <c r="D9" i="2"/>
  <c r="C8" i="2"/>
  <c r="B8" i="2"/>
  <c r="C9" i="5"/>
  <c r="P7" i="9" l="1"/>
  <c r="O7" i="9"/>
  <c r="B18" i="1"/>
  <c r="H7" i="7"/>
  <c r="H21" i="7" s="1"/>
  <c r="H35" i="7" s="1"/>
  <c r="G7" i="7"/>
  <c r="G21" i="7" s="1"/>
  <c r="G35" i="7" s="1"/>
  <c r="D10" i="2"/>
  <c r="B9" i="2"/>
  <c r="C9" i="2"/>
  <c r="C10" i="5"/>
  <c r="E10" i="5" s="1"/>
  <c r="P8" i="9" l="1"/>
  <c r="O8" i="9"/>
  <c r="B19" i="1"/>
  <c r="G8" i="7"/>
  <c r="G22" i="7" s="1"/>
  <c r="G36" i="7" s="1"/>
  <c r="H8" i="7"/>
  <c r="H22" i="7" s="1"/>
  <c r="H36" i="7" s="1"/>
  <c r="D11" i="2"/>
  <c r="B10" i="2"/>
  <c r="C10" i="2"/>
  <c r="C11" i="5"/>
  <c r="P9" i="9" l="1"/>
  <c r="O9" i="9"/>
  <c r="B20" i="1"/>
  <c r="H9" i="7"/>
  <c r="H23" i="7" s="1"/>
  <c r="H37" i="7" s="1"/>
  <c r="G9" i="7"/>
  <c r="G23" i="7" s="1"/>
  <c r="G37" i="7" s="1"/>
  <c r="D12" i="2"/>
  <c r="B11" i="2"/>
  <c r="C11" i="2"/>
  <c r="C12" i="5"/>
  <c r="P10" i="9" l="1"/>
  <c r="O10" i="9"/>
  <c r="K4" i="5"/>
  <c r="J4" i="5"/>
  <c r="B21" i="1"/>
  <c r="G10" i="7"/>
  <c r="G24" i="7" s="1"/>
  <c r="G38" i="7" s="1"/>
  <c r="H10" i="7"/>
  <c r="H24" i="7" s="1"/>
  <c r="H38" i="7" s="1"/>
  <c r="D13" i="2"/>
  <c r="D4" i="2"/>
  <c r="C12" i="2"/>
  <c r="B12" i="2"/>
  <c r="E12" i="5"/>
  <c r="C13" i="5"/>
  <c r="P11" i="9" l="1"/>
  <c r="O11" i="9"/>
  <c r="B22" i="1"/>
  <c r="H11" i="7"/>
  <c r="H25" i="7" s="1"/>
  <c r="H39" i="7" s="1"/>
  <c r="G11" i="7"/>
  <c r="G25" i="7" s="1"/>
  <c r="G39" i="7" s="1"/>
  <c r="C4" i="2"/>
  <c r="B4" i="2"/>
  <c r="C13" i="2"/>
  <c r="B13" i="2"/>
  <c r="C14" i="5"/>
  <c r="E13" i="5"/>
  <c r="O12" i="9" l="1"/>
  <c r="P12" i="9"/>
  <c r="B23" i="1"/>
  <c r="G12" i="7"/>
  <c r="G26" i="7" s="1"/>
  <c r="G40" i="7" s="1"/>
  <c r="H12" i="7"/>
  <c r="H26" i="7" s="1"/>
  <c r="H40" i="7" s="1"/>
  <c r="C15" i="5"/>
  <c r="E14" i="5"/>
  <c r="P13" i="9" l="1"/>
  <c r="O13" i="9"/>
  <c r="B24" i="1"/>
  <c r="H13" i="7"/>
  <c r="H27" i="7" s="1"/>
  <c r="H41" i="7" s="1"/>
  <c r="G13" i="7"/>
  <c r="G27" i="7" s="1"/>
  <c r="G41" i="7" s="1"/>
  <c r="E15" i="5"/>
  <c r="C16" i="5"/>
  <c r="P14" i="9" l="1"/>
  <c r="O14" i="9"/>
  <c r="H14" i="7"/>
  <c r="H28" i="7" s="1"/>
  <c r="H42" i="7" s="1"/>
  <c r="G14" i="7"/>
  <c r="G28" i="7" s="1"/>
  <c r="G42" i="7" s="1"/>
  <c r="C17" i="5"/>
  <c r="E16" i="5"/>
  <c r="E17" i="5" l="1"/>
  <c r="C18" i="5"/>
  <c r="C19" i="5" l="1"/>
  <c r="E18" i="5"/>
  <c r="C20" i="5" l="1"/>
  <c r="E19" i="5"/>
  <c r="C21" i="5" l="1"/>
  <c r="E20" i="5"/>
  <c r="C22" i="5" l="1"/>
  <c r="E21" i="5"/>
  <c r="E22" i="5" l="1"/>
  <c r="C23" i="5"/>
  <c r="C24" i="5" l="1"/>
  <c r="E23" i="5"/>
  <c r="E24" i="5" l="1"/>
  <c r="C25" i="5"/>
  <c r="E2" i="2" l="1"/>
  <c r="A2" i="2" s="1"/>
  <c r="F2" i="2" s="1"/>
  <c r="C26" i="5"/>
  <c r="E3" i="2" s="1"/>
  <c r="A3" i="2" s="1"/>
  <c r="E25" i="5"/>
  <c r="F3" i="2" l="1"/>
  <c r="C27" i="5"/>
  <c r="E4" i="2" s="1"/>
  <c r="A4" i="2" s="1"/>
  <c r="E26" i="5"/>
  <c r="F4" i="2" l="1"/>
  <c r="C28" i="5"/>
  <c r="E5" i="2" s="1"/>
  <c r="A5" i="2" s="1"/>
  <c r="E27" i="5"/>
  <c r="F5" i="2" l="1"/>
  <c r="C29" i="5"/>
  <c r="E6" i="2" s="1"/>
  <c r="A6" i="2" s="1"/>
  <c r="E28" i="5"/>
  <c r="F6" i="2" l="1"/>
  <c r="E29" i="5"/>
  <c r="C30" i="5"/>
  <c r="E7" i="2" s="1"/>
  <c r="A7" i="2" s="1"/>
  <c r="F7" i="2" l="1"/>
  <c r="C31" i="5"/>
  <c r="E8" i="2" s="1"/>
  <c r="A8" i="2" s="1"/>
  <c r="E30" i="5"/>
  <c r="E31" i="5" l="1"/>
  <c r="F8" i="2" s="1"/>
  <c r="C32" i="5"/>
  <c r="E9" i="2" s="1"/>
  <c r="A9" i="2" s="1"/>
  <c r="F9" i="2" l="1"/>
  <c r="C33" i="5"/>
  <c r="E10" i="2" s="1"/>
  <c r="A10" i="2" s="1"/>
  <c r="E32" i="5"/>
  <c r="F10" i="2" l="1"/>
  <c r="C34" i="5"/>
  <c r="E11" i="2" s="1"/>
  <c r="A11" i="2" s="1"/>
  <c r="E33" i="5"/>
  <c r="C35" i="5" l="1"/>
  <c r="E12" i="2" s="1"/>
  <c r="A12" i="2" s="1"/>
  <c r="E34" i="5"/>
  <c r="F11" i="2" s="1"/>
  <c r="C36" i="5" l="1"/>
  <c r="E13" i="2" s="1"/>
  <c r="A13" i="2" s="1"/>
  <c r="E35" i="5"/>
  <c r="F12" i="2" s="1"/>
  <c r="F13" i="2" l="1"/>
  <c r="E36" i="5"/>
  <c r="C37" i="5"/>
  <c r="C38" i="5" l="1"/>
  <c r="E37" i="5"/>
  <c r="E38" i="5" l="1"/>
  <c r="C39" i="5"/>
  <c r="C40" i="5" l="1"/>
  <c r="E39" i="5"/>
  <c r="E40" i="5" l="1"/>
  <c r="C41" i="5"/>
  <c r="C42" i="5" l="1"/>
  <c r="E41" i="5"/>
  <c r="E42" i="5" l="1"/>
  <c r="C43" i="5"/>
  <c r="C44" i="5" l="1"/>
  <c r="E43" i="5"/>
  <c r="E44" i="5" l="1"/>
  <c r="C45" i="5"/>
  <c r="C46" i="5" l="1"/>
  <c r="E45" i="5"/>
  <c r="C47" i="5" l="1"/>
  <c r="E46" i="5"/>
  <c r="E47" i="5" l="1"/>
  <c r="C48" i="5"/>
  <c r="C49" i="5" l="1"/>
  <c r="E48" i="5"/>
  <c r="E49" i="5" l="1"/>
  <c r="C50" i="5"/>
  <c r="C51" i="5" l="1"/>
  <c r="E50" i="5"/>
  <c r="E51" i="5" l="1"/>
  <c r="C52" i="5"/>
  <c r="C53" i="5" l="1"/>
  <c r="E52" i="5"/>
  <c r="C54" i="5" l="1"/>
  <c r="E53" i="5"/>
  <c r="E54" i="5" l="1"/>
  <c r="C55" i="5"/>
  <c r="C56" i="5" l="1"/>
  <c r="E55" i="5"/>
  <c r="E56" i="5" l="1"/>
  <c r="C57" i="5"/>
  <c r="C58" i="5" l="1"/>
  <c r="E57" i="5"/>
  <c r="E58" i="5" l="1"/>
  <c r="C59" i="5"/>
  <c r="C60" i="5" l="1"/>
  <c r="E59" i="5"/>
  <c r="C61" i="5" l="1"/>
  <c r="E60" i="5"/>
  <c r="E61" i="5" l="1"/>
  <c r="C62" i="5"/>
  <c r="C63" i="5" l="1"/>
  <c r="E62" i="5"/>
  <c r="E63" i="5" l="1"/>
  <c r="C64" i="5"/>
  <c r="C65" i="5" l="1"/>
  <c r="E64" i="5"/>
  <c r="E65" i="5" l="1"/>
  <c r="C66" i="5"/>
  <c r="E66" i="5" l="1"/>
  <c r="C67" i="5"/>
  <c r="E67" i="5" l="1"/>
  <c r="C68" i="5"/>
  <c r="E68" i="5" l="1"/>
  <c r="C69" i="5"/>
  <c r="E69" i="5" l="1"/>
  <c r="C70" i="5"/>
  <c r="C71" i="5" l="1"/>
  <c r="E70" i="5"/>
  <c r="E71" i="5" l="1"/>
  <c r="C72" i="5"/>
  <c r="C73" i="5" l="1"/>
  <c r="E72" i="5"/>
  <c r="C74" i="5" l="1"/>
  <c r="E73" i="5"/>
  <c r="C75" i="5" l="1"/>
  <c r="E74" i="5"/>
  <c r="C76" i="5" l="1"/>
  <c r="E75" i="5"/>
  <c r="E76" i="5" l="1"/>
  <c r="C77" i="5"/>
  <c r="C78" i="5" l="1"/>
  <c r="E77" i="5"/>
  <c r="C79" i="5" l="1"/>
  <c r="E78" i="5"/>
  <c r="E79" i="5" l="1"/>
  <c r="C80" i="5"/>
  <c r="E80" i="5" l="1"/>
  <c r="C81" i="5"/>
  <c r="C82" i="5" l="1"/>
  <c r="E81" i="5"/>
  <c r="E82" i="5" l="1"/>
  <c r="C83" i="5"/>
  <c r="E83" i="5" l="1"/>
  <c r="C84" i="5"/>
  <c r="C85" i="5" l="1"/>
  <c r="E84" i="5"/>
  <c r="E85" i="5" l="1"/>
  <c r="C86" i="5"/>
  <c r="E86" i="5" l="1"/>
  <c r="C87" i="5"/>
  <c r="C88" i="5" l="1"/>
  <c r="E87" i="5"/>
  <c r="C89" i="5" l="1"/>
  <c r="E88" i="5"/>
  <c r="E89" i="5" l="1"/>
  <c r="C90" i="5"/>
  <c r="E90" i="5" l="1"/>
  <c r="C91" i="5"/>
  <c r="C92" i="5" l="1"/>
  <c r="E91" i="5"/>
  <c r="C93" i="5" l="1"/>
  <c r="E92" i="5"/>
  <c r="E93" i="5" l="1"/>
  <c r="C94" i="5"/>
  <c r="C95" i="5" l="1"/>
  <c r="E94" i="5"/>
  <c r="E95" i="5" l="1"/>
  <c r="C96" i="5"/>
  <c r="C97" i="5" l="1"/>
  <c r="E96" i="5"/>
  <c r="C98" i="5" l="1"/>
  <c r="E97" i="5"/>
  <c r="E98" i="5" l="1"/>
  <c r="C99" i="5"/>
  <c r="C100" i="5" l="1"/>
  <c r="E99" i="5"/>
  <c r="E100" i="5" l="1"/>
  <c r="C101" i="5"/>
  <c r="C102" i="5" l="1"/>
  <c r="E101" i="5"/>
  <c r="E102" i="5" l="1"/>
  <c r="C103" i="5"/>
  <c r="C104" i="5" l="1"/>
  <c r="E103" i="5"/>
  <c r="C105" i="5" l="1"/>
  <c r="E104" i="5"/>
  <c r="E105" i="5" l="1"/>
  <c r="C106" i="5"/>
  <c r="C107" i="5" l="1"/>
  <c r="E106" i="5"/>
  <c r="E107" i="5" l="1"/>
  <c r="C108" i="5"/>
  <c r="C109" i="5" l="1"/>
  <c r="E108" i="5"/>
  <c r="E109" i="5" l="1"/>
  <c r="C110" i="5"/>
  <c r="C111" i="5" l="1"/>
  <c r="E110" i="5"/>
  <c r="C112" i="5" l="1"/>
  <c r="E111" i="5"/>
  <c r="E112" i="5" l="1"/>
  <c r="C113" i="5"/>
  <c r="C114" i="5" l="1"/>
  <c r="E113" i="5"/>
  <c r="E114" i="5" l="1"/>
  <c r="C115" i="5"/>
  <c r="C116" i="5" l="1"/>
  <c r="E115" i="5"/>
  <c r="E116" i="5" l="1"/>
  <c r="C117" i="5"/>
  <c r="C118" i="5" l="1"/>
  <c r="E117" i="5"/>
  <c r="C119" i="5" l="1"/>
  <c r="E118" i="5"/>
  <c r="E119" i="5" l="1"/>
  <c r="C120" i="5"/>
  <c r="E120" i="5" l="1"/>
  <c r="C121" i="5"/>
  <c r="C122" i="5" l="1"/>
  <c r="E121" i="5"/>
  <c r="C123" i="5" l="1"/>
  <c r="E122" i="5"/>
  <c r="E123" i="5" l="1"/>
  <c r="C124" i="5"/>
  <c r="E124" i="5" l="1"/>
  <c r="C125" i="5"/>
  <c r="C126" i="5" l="1"/>
  <c r="E125" i="5"/>
  <c r="E126" i="5" l="1"/>
  <c r="C127" i="5"/>
  <c r="E127" i="5" l="1"/>
  <c r="C128" i="5"/>
  <c r="C129" i="5" l="1"/>
  <c r="E128" i="5"/>
  <c r="C130" i="5" l="1"/>
  <c r="E129" i="5"/>
  <c r="C131" i="5" l="1"/>
  <c r="E130" i="5"/>
  <c r="E131" i="5" l="1"/>
  <c r="C132" i="5"/>
  <c r="C133" i="5" l="1"/>
  <c r="E132" i="5"/>
  <c r="E133" i="5" l="1"/>
  <c r="C134" i="5"/>
  <c r="E134" i="5" l="1"/>
  <c r="C135" i="5"/>
  <c r="C136" i="5" l="1"/>
  <c r="E135" i="5"/>
  <c r="C137" i="5" l="1"/>
  <c r="E136" i="5"/>
  <c r="C138" i="5" l="1"/>
  <c r="E137" i="5"/>
  <c r="E138" i="5" l="1"/>
  <c r="C139" i="5"/>
  <c r="C140" i="5" l="1"/>
  <c r="E139" i="5"/>
  <c r="E140" i="5" l="1"/>
  <c r="C141" i="5"/>
  <c r="E141" i="5" l="1"/>
  <c r="C142" i="5"/>
  <c r="C143" i="5" l="1"/>
  <c r="E142" i="5"/>
  <c r="C144" i="5" l="1"/>
  <c r="E144" i="5" s="1"/>
  <c r="E14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Parsons, Jason</author>
  </authors>
  <commentList>
    <comment ref="N11" authorId="0" shapeId="0" xr:uid="{F12E290E-7D72-4BCF-8EF4-8B868E952C72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2" authorId="0" shapeId="0" xr:uid="{CF0F07C1-EFE5-41A2-8F76-4205511AD307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3" authorId="0" shapeId="0" xr:uid="{5D9C8764-9B3D-4CDD-A654-A435FED733E2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4" authorId="0" shapeId="0" xr:uid="{54905B19-4103-4572-9018-DDAF29793C1D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5" authorId="0" shapeId="0" xr:uid="{E4F35FDE-2869-4600-A15C-A9DFCA5C1456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6" authorId="0" shapeId="0" xr:uid="{D8D59E5D-AC58-4AC1-9244-3139EC08D5B1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7" authorId="0" shapeId="0" xr:uid="{1301B6EB-69E3-4BF3-AEFF-771CD7454E18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8" authorId="0" shapeId="0" xr:uid="{AF28A2D4-8F4A-4842-8228-DA29F5CF2480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19" authorId="0" shapeId="0" xr:uid="{CD9AE2E1-3E09-4587-870C-EB7B8AC6BFCC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20" authorId="0" shapeId="0" xr:uid="{B5F9C196-D306-4B69-A480-7DF5A2725065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21" authorId="0" shapeId="0" xr:uid="{2A318089-58B1-484A-98F1-291F8438EAF1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22" authorId="0" shapeId="0" xr:uid="{0C423F55-B436-4FC3-9D82-5F4D66BC01E6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  <comment ref="N23" authorId="0" shapeId="0" xr:uid="{8A64D885-5FB8-4BBA-BB28-3EC19A1DFCF5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4" authorId="0" shapeId="0" xr:uid="{4AC5EFAF-64B8-4C8B-8903-58FB7780F900}">
      <text>
        <r>
          <rPr>
            <b/>
            <sz val="9"/>
            <color indexed="81"/>
            <rFont val="Tahoma"/>
            <family val="2"/>
          </rPr>
          <t>Use the drop down to select "Yes" or "No".</t>
        </r>
      </text>
    </comment>
  </commentList>
</comments>
</file>

<file path=xl/sharedStrings.xml><?xml version="1.0" encoding="utf-8"?>
<sst xmlns="http://schemas.openxmlformats.org/spreadsheetml/2006/main" count="384" uniqueCount="295">
  <si>
    <t>MOP(S) CASUAL RECORD OF HOURS</t>
  </si>
  <si>
    <t>FULL EMPLOYEE NAME:</t>
  </si>
  <si>
    <t>Working period:</t>
  </si>
  <si>
    <t>AGS:</t>
  </si>
  <si>
    <t>Pay:</t>
  </si>
  <si>
    <t>OFFICE:</t>
  </si>
  <si>
    <t>Pay Date:</t>
  </si>
  <si>
    <t>Enter in 24 hr time e.g. 5pm = 1700 (do not enter 17:00)</t>
  </si>
  <si>
    <t>DATE</t>
  </si>
  <si>
    <t>START</t>
  </si>
  <si>
    <t>FINISH</t>
  </si>
  <si>
    <t>BREAK</t>
  </si>
  <si>
    <t xml:space="preserve">Total Hours worked per day </t>
  </si>
  <si>
    <t>Total Hours Payable</t>
  </si>
  <si>
    <t>Public Holiday?</t>
  </si>
  <si>
    <t>Electorate Support Budget (ESB)</t>
  </si>
  <si>
    <t>Position Number 
(if ESB is "No")</t>
  </si>
  <si>
    <t>Check Empty</t>
  </si>
  <si>
    <t>Check validation</t>
  </si>
  <si>
    <t>Class/Pay check</t>
  </si>
  <si>
    <t>ESB/Pos check</t>
  </si>
  <si>
    <t>Total decimal hours</t>
  </si>
  <si>
    <t>Total hours for fortnight:</t>
  </si>
  <si>
    <t>COMPLETE MISSING INFORMATION BEFORE SUBMISSION</t>
  </si>
  <si>
    <t>Employee Signature:</t>
  </si>
  <si>
    <t>Parliamentarian/Authorised Officer declaration:</t>
  </si>
  <si>
    <t>I hereby certify that all work hours recorded above are correct, and I approve payment for these hours in this period.</t>
  </si>
  <si>
    <t>If submitted as is, this Record of Hours will not be paid.</t>
  </si>
  <si>
    <t>Parliamentarian/Authorised Officer Signature:</t>
  </si>
  <si>
    <t>Comments:</t>
  </si>
  <si>
    <t>Version:</t>
  </si>
  <si>
    <t>12 hour time</t>
  </si>
  <si>
    <t>24 hour time</t>
  </si>
  <si>
    <t>RoH time entry</t>
  </si>
  <si>
    <t>Pay</t>
  </si>
  <si>
    <t>Pay Start</t>
  </si>
  <si>
    <t>Pay End</t>
  </si>
  <si>
    <t>Pay Date</t>
  </si>
  <si>
    <t>Payroll cut off</t>
  </si>
  <si>
    <t>Pay Year</t>
  </si>
  <si>
    <t>Months to populate dropdown</t>
  </si>
  <si>
    <t>Period Start Date</t>
  </si>
  <si>
    <t>Timesheet calendar Pay start date</t>
  </si>
  <si>
    <t>Name of Parliamentarian Office</t>
  </si>
  <si>
    <t>Yes</t>
  </si>
  <si>
    <t>Electorate Officer C</t>
  </si>
  <si>
    <t>Australia day cut off</t>
  </si>
  <si>
    <t>Albanese, Anthony</t>
  </si>
  <si>
    <t>No</t>
  </si>
  <si>
    <t>Pay period in months</t>
  </si>
  <si>
    <t>Next version start date:</t>
  </si>
  <si>
    <t>Allman-Payne, Penny</t>
  </si>
  <si>
    <t>count of dropdown</t>
  </si>
  <si>
    <t>Aly, Anne</t>
  </si>
  <si>
    <t>Ananda-Rajah, Michelle</t>
  </si>
  <si>
    <t>Electorate Officer B</t>
  </si>
  <si>
    <t>Antic, Alex</t>
  </si>
  <si>
    <t>Askew, Wendy</t>
  </si>
  <si>
    <t>Ayres, Tim</t>
  </si>
  <si>
    <t>Electorate Officer A</t>
  </si>
  <si>
    <t>Babet, Ralph</t>
  </si>
  <si>
    <t>Bell, Angie</t>
  </si>
  <si>
    <t>Belyea, Jodie</t>
  </si>
  <si>
    <t>Birrell, Sam</t>
  </si>
  <si>
    <t>Bowen, Chris</t>
  </si>
  <si>
    <t>Boyce, Colin</t>
  </si>
  <si>
    <t>Bragg, Andrew</t>
  </si>
  <si>
    <t>Brockman, William</t>
  </si>
  <si>
    <t>Brown, Carol</t>
  </si>
  <si>
    <t>Buchholz, Scott</t>
  </si>
  <si>
    <t>Burke, Tony</t>
  </si>
  <si>
    <t>Burnell, Matt</t>
  </si>
  <si>
    <t>Burns, Josh</t>
  </si>
  <si>
    <t>Butler, Mark</t>
  </si>
  <si>
    <t>Byrnes, Alison</t>
  </si>
  <si>
    <t>Cadell, Ross</t>
  </si>
  <si>
    <t>Caldwell, Cameron</t>
  </si>
  <si>
    <t>Canavan, Matthew</t>
  </si>
  <si>
    <t>Cash, Michaelia</t>
  </si>
  <si>
    <t>Chalmers, Jim</t>
  </si>
  <si>
    <t>Chandler, Claire</t>
  </si>
  <si>
    <t>Chaney, Kate</t>
  </si>
  <si>
    <t>Charlton, Andrew</t>
  </si>
  <si>
    <t>Chester, Darren</t>
  </si>
  <si>
    <t>Chesters, Lisa</t>
  </si>
  <si>
    <t>Chisholm, Anthony</t>
  </si>
  <si>
    <t>Ciccone, Raff</t>
  </si>
  <si>
    <t>Clare, Jason</t>
  </si>
  <si>
    <t>Claydon, Sharon</t>
  </si>
  <si>
    <t>Coker, Libby</t>
  </si>
  <si>
    <t>Collins, Julie</t>
  </si>
  <si>
    <t>Cox, Dorinda</t>
  </si>
  <si>
    <t>Darmanin, Lisa</t>
  </si>
  <si>
    <t>Dick, Milton</t>
  </si>
  <si>
    <t>Doyle, Mary</t>
  </si>
  <si>
    <t>Dreyfus, Mark</t>
  </si>
  <si>
    <t>Duniam, Jonathon</t>
  </si>
  <si>
    <t>Elliot, Justine</t>
  </si>
  <si>
    <t>Farrell, Don</t>
  </si>
  <si>
    <t>Faruqi, Mehreen</t>
  </si>
  <si>
    <t>Fernando, Cassandra</t>
  </si>
  <si>
    <t>Gallagher, Katy</t>
  </si>
  <si>
    <t>Garland, Carina</t>
  </si>
  <si>
    <t>Gee, Andrew</t>
  </si>
  <si>
    <t>Georganas, Steve</t>
  </si>
  <si>
    <t>Ghosh, Varun</t>
  </si>
  <si>
    <t>Giles, Andrew</t>
  </si>
  <si>
    <t>Gorman, Patrick</t>
  </si>
  <si>
    <t>Green, Nita</t>
  </si>
  <si>
    <t>Grogan, Karen</t>
  </si>
  <si>
    <t>Haines, Helen</t>
  </si>
  <si>
    <t>Hamilton, Garth</t>
  </si>
  <si>
    <t>Hanson, Pauline</t>
  </si>
  <si>
    <t>Hanson-Young, Sarah</t>
  </si>
  <si>
    <t>Hastie, Andrew</t>
  </si>
  <si>
    <t>Hawke, Alex</t>
  </si>
  <si>
    <t>Henderson, Sarah</t>
  </si>
  <si>
    <t>Hill, Julian</t>
  </si>
  <si>
    <t>Hodgins-May, Steph</t>
  </si>
  <si>
    <t>Hogan, Kevin</t>
  </si>
  <si>
    <t>Hume, Jane</t>
  </si>
  <si>
    <t>Husic, Ed</t>
  </si>
  <si>
    <t>Joyce, Barnaby</t>
  </si>
  <si>
    <t>Kearney, Ged</t>
  </si>
  <si>
    <t>Kennedy, Simon</t>
  </si>
  <si>
    <t>Keogh, Matt</t>
  </si>
  <si>
    <t>Khalil, Peter</t>
  </si>
  <si>
    <t>King, Catherine</t>
  </si>
  <si>
    <t>King, Madeleine</t>
  </si>
  <si>
    <t>Kovacic, Maria</t>
  </si>
  <si>
    <t>Lambie, Jacqui</t>
  </si>
  <si>
    <t>Landry, Michelle</t>
  </si>
  <si>
    <t>Lawrence, Tania</t>
  </si>
  <si>
    <t>Laxale, Jerome</t>
  </si>
  <si>
    <t>Le, Dai</t>
  </si>
  <si>
    <t>Leeser, Julian</t>
  </si>
  <si>
    <t>Leigh, Andrew</t>
  </si>
  <si>
    <t>Ley, Sussan</t>
  </si>
  <si>
    <t>Liddle, Kerrynne</t>
  </si>
  <si>
    <t>Lim, Sam</t>
  </si>
  <si>
    <t>Lines, Sue</t>
  </si>
  <si>
    <t>Littleproud, David</t>
  </si>
  <si>
    <t>Marles, Richard</t>
  </si>
  <si>
    <t>Mascarenhas, Zaneta</t>
  </si>
  <si>
    <t>McAllister, Jenny</t>
  </si>
  <si>
    <t>McCarthy, Malarndirri</t>
  </si>
  <si>
    <t>McDonald, Susan</t>
  </si>
  <si>
    <t>McGrath, James</t>
  </si>
  <si>
    <t>McKenzie, Bridget</t>
  </si>
  <si>
    <t>McKenzie, Zoe</t>
  </si>
  <si>
    <t>McLachlan, Andrew</t>
  </si>
  <si>
    <t>Miller-Frost, Louise</t>
  </si>
  <si>
    <t>Mulino, Daniel</t>
  </si>
  <si>
    <t>Neumann, Shayne</t>
  </si>
  <si>
    <t>O'Brien, Llew</t>
  </si>
  <si>
    <t>O'Brien, Ted</t>
  </si>
  <si>
    <t>O'Neil, Clare</t>
  </si>
  <si>
    <t>O'Neill, Deborah</t>
  </si>
  <si>
    <t>O'Sullivan, Matt</t>
  </si>
  <si>
    <t>Pasin, Tony</t>
  </si>
  <si>
    <t>Paterson, James</t>
  </si>
  <si>
    <t>Payman, Fatima</t>
  </si>
  <si>
    <t>Payne, Alicia</t>
  </si>
  <si>
    <t>Phillips, Fiona</t>
  </si>
  <si>
    <t>Pike, Henry</t>
  </si>
  <si>
    <t>Plibersek, Tanya</t>
  </si>
  <si>
    <t>Pocock, Barbara</t>
  </si>
  <si>
    <t>Pocock, David</t>
  </si>
  <si>
    <t>Polley, Helen</t>
  </si>
  <si>
    <t>Price, Jacinta</t>
  </si>
  <si>
    <t>Price, Melissa</t>
  </si>
  <si>
    <t>Rae, Sam</t>
  </si>
  <si>
    <t>Reid, Gordon</t>
  </si>
  <si>
    <t>Repacholi, Dan</t>
  </si>
  <si>
    <t>Rishworth, Amanda</t>
  </si>
  <si>
    <t>Roberts, Malcolm</t>
  </si>
  <si>
    <t>Roberts, Tracey</t>
  </si>
  <si>
    <t>Rowland, Michelle</t>
  </si>
  <si>
    <t>Ruston, Anne</t>
  </si>
  <si>
    <t>Ryan, Joanne</t>
  </si>
  <si>
    <t>Ryan, Monique</t>
  </si>
  <si>
    <t>Scamps, Sophie</t>
  </si>
  <si>
    <t>Scarr, Paul</t>
  </si>
  <si>
    <t>Scrymgour, Marion</t>
  </si>
  <si>
    <t>Sharkie, Rebekha</t>
  </si>
  <si>
    <t>Sharma, Dave</t>
  </si>
  <si>
    <t>Sheldon, Tony</t>
  </si>
  <si>
    <t>Shoebridge, David</t>
  </si>
  <si>
    <t>Sitou, Sally</t>
  </si>
  <si>
    <t>Smith, Dean</t>
  </si>
  <si>
    <t>Smith, Marielle</t>
  </si>
  <si>
    <t>Spender, Allegra</t>
  </si>
  <si>
    <t>Steele-John, Jordon</t>
  </si>
  <si>
    <t>Steggall, Zali</t>
  </si>
  <si>
    <t>Sterle, Glenn</t>
  </si>
  <si>
    <t>Stewart, Jana</t>
  </si>
  <si>
    <t>Swanson, Meryl</t>
  </si>
  <si>
    <t>Taylor, Angus</t>
  </si>
  <si>
    <t>Templeman, Susan</t>
  </si>
  <si>
    <t>Thompson, Phillip</t>
  </si>
  <si>
    <t>Thorpe, Lidia</t>
  </si>
  <si>
    <t>Thwaites, Kate</t>
  </si>
  <si>
    <t>Tyrrell, Tammy</t>
  </si>
  <si>
    <t>Urquhart, Anne</t>
  </si>
  <si>
    <t>Violi, Aaron</t>
  </si>
  <si>
    <t>Wallace, Andrew</t>
  </si>
  <si>
    <t>Walsh, Jess</t>
  </si>
  <si>
    <t>Waters, Larissa</t>
  </si>
  <si>
    <t>Watson-Brown, Elizabeth</t>
  </si>
  <si>
    <t>Watt, Murray</t>
  </si>
  <si>
    <t>Watts, Tim</t>
  </si>
  <si>
    <t>Webster, Anne</t>
  </si>
  <si>
    <t>Wells, Anika</t>
  </si>
  <si>
    <t>Whish-Wilson, Peter</t>
  </si>
  <si>
    <t>Wilkie, Andrew</t>
  </si>
  <si>
    <t>Willcox, Andrew</t>
  </si>
  <si>
    <t>Wilson, Josh</t>
  </si>
  <si>
    <t>Wilson, Rick</t>
  </si>
  <si>
    <t>Wong, Penny</t>
  </si>
  <si>
    <t>Wood, Jason</t>
  </si>
  <si>
    <t>Young, Terry</t>
  </si>
  <si>
    <t>Zappia, Tony</t>
  </si>
  <si>
    <t>Other:</t>
  </si>
  <si>
    <t>Payment date</t>
  </si>
  <si>
    <t>Pay Period Start</t>
  </si>
  <si>
    <t>Pay Period End</t>
  </si>
  <si>
    <t>Pay Cut off Date</t>
  </si>
  <si>
    <t>Days with totals under 3 hours</t>
  </si>
  <si>
    <t xml:space="preserve">Total Hours per day </t>
  </si>
  <si>
    <t>Please enter employee information, and information in any row that has a red cell, or yellow cell, before submitting for approval.</t>
  </si>
  <si>
    <t>ACT Public Holiday</t>
  </si>
  <si>
    <t>Easter</t>
  </si>
  <si>
    <t>ANZAC</t>
  </si>
  <si>
    <t>Reconciliation Day</t>
  </si>
  <si>
    <r>
      <t xml:space="preserve">Once Record of Hours is completed and signed, forward to </t>
    </r>
    <r>
      <rPr>
        <b/>
        <sz val="11"/>
        <color theme="1"/>
        <rFont val="Aptos Narrow"/>
        <family val="2"/>
        <scheme val="minor"/>
      </rPr>
      <t>MOPSPayConditions@finance.gov.au</t>
    </r>
  </si>
  <si>
    <t>Parliamentarian/Authorised Officer Name:</t>
  </si>
  <si>
    <t>Record of Hours to be submitted no later than the cut-off (click here), and NOT BEFORE the employee completes their final day of work for the period.</t>
  </si>
  <si>
    <t>Abdo, Basem</t>
  </si>
  <si>
    <t>Aldred, Mary</t>
  </si>
  <si>
    <t>Ambihaipahar, Ash</t>
  </si>
  <si>
    <t>Batt, David</t>
  </si>
  <si>
    <t>Berry, Carol</t>
  </si>
  <si>
    <t>Blyth, Leah</t>
  </si>
  <si>
    <t>Boele, Nicolette</t>
  </si>
  <si>
    <t>Briskey, Jo</t>
  </si>
  <si>
    <t>Campbell, Julie-Ann</t>
  </si>
  <si>
    <t>Chaffey, Jamie</t>
  </si>
  <si>
    <t>Clutterham, Claire</t>
  </si>
  <si>
    <t>Coffey, Renee</t>
  </si>
  <si>
    <t>Colbeck, Richard Mansell</t>
  </si>
  <si>
    <t>Collins, Jessica</t>
  </si>
  <si>
    <t>Comer, Emma</t>
  </si>
  <si>
    <t>Conaghan, Pat</t>
  </si>
  <si>
    <t>Conroy, Pat</t>
  </si>
  <si>
    <t>Cook, Kara</t>
  </si>
  <si>
    <t>Cook, Trish</t>
  </si>
  <si>
    <t>Dowling, Richard</t>
  </si>
  <si>
    <t>France, Ali</t>
  </si>
  <si>
    <t>Freelander, Mike</t>
  </si>
  <si>
    <t>French, Tom</t>
  </si>
  <si>
    <t>Gregg, Matt</t>
  </si>
  <si>
    <t>Holzberger, Rowan</t>
  </si>
  <si>
    <t>Jarrett, Madonna</t>
  </si>
  <si>
    <t>Jordan-Baird, Alice</t>
  </si>
  <si>
    <t>Katter, Bob</t>
  </si>
  <si>
    <t>Mcbain, Kristy</t>
  </si>
  <si>
    <t>Mcbride, Emma</t>
  </si>
  <si>
    <t>Mccormack, Michael</t>
  </si>
  <si>
    <t>Mcintosh, Melissa</t>
  </si>
  <si>
    <t>McKim, Nicholas James</t>
  </si>
  <si>
    <t>Mitchell, Rob</t>
  </si>
  <si>
    <t>Moncrieff, David</t>
  </si>
  <si>
    <t>Mulholland, Corinne</t>
  </si>
  <si>
    <t>Ng, Gabriel</t>
  </si>
  <si>
    <t>Penfold, Alison</t>
  </si>
  <si>
    <t>Rebello, Leon</t>
  </si>
  <si>
    <t>Small, Ben</t>
  </si>
  <si>
    <t>Smith, David Philip</t>
  </si>
  <si>
    <t>Smith, Matt</t>
  </si>
  <si>
    <t>Soon, Zhi</t>
  </si>
  <si>
    <t>Teesdale, Jess</t>
  </si>
  <si>
    <t>Tehan, Dan</t>
  </si>
  <si>
    <t>Thistlethwaite, Matt</t>
  </si>
  <si>
    <t>Venning, Tom</t>
  </si>
  <si>
    <t>Walker, Charlotte</t>
  </si>
  <si>
    <t>White, Rebecca</t>
  </si>
  <si>
    <t>Whiteaker, Ellie</t>
  </si>
  <si>
    <t>Whitten, Tyron</t>
  </si>
  <si>
    <t>Wilson, Tim</t>
  </si>
  <si>
    <t>Witty, Sarah</t>
  </si>
  <si>
    <t>Stanley, Anne</t>
  </si>
  <si>
    <t>Gosling, Luke</t>
  </si>
  <si>
    <t>Bell, Sean</t>
  </si>
  <si>
    <t>Dolega, Josh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</si>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</sst>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\ d/mm/yyyy"/>
    <numFmt numFmtId="165" formatCode="0\:00"/>
    <numFmt numFmtId="166" formatCode="hmm"/>
    <numFmt numFmtId="167" formatCode="[$-F800]dddd\,\ mmmm\ dd\,\ yyyy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8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5" tint="-0.499984740745262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0" fontId="0" fillId="3" borderId="4" xfId="0" applyFill="1" applyBorder="1" applyAlignment="1">
      <alignment vertical="center" wrapText="1"/>
    </xf>
    <xf numFmtId="2" fontId="0" fillId="3" borderId="4" xfId="0" applyNumberFormat="1" applyFill="1" applyBorder="1" applyAlignment="1">
      <alignment vertical="center" wrapText="1"/>
    </xf>
    <xf numFmtId="165" fontId="0" fillId="3" borderId="4" xfId="0" applyNumberFormat="1" applyFill="1" applyBorder="1" applyAlignment="1">
      <alignment horizontal="center" vertical="center" wrapText="1"/>
    </xf>
    <xf numFmtId="2" fontId="0" fillId="0" borderId="4" xfId="0" applyNumberFormat="1" applyBorder="1"/>
    <xf numFmtId="164" fontId="0" fillId="0" borderId="4" xfId="0" applyNumberFormat="1" applyBorder="1" applyAlignment="1">
      <alignment vertical="center" wrapText="1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>
      <alignment horizontal="center" vertical="center" wrapText="1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0" applyFont="1"/>
    <xf numFmtId="0" fontId="0" fillId="0" borderId="0" xfId="0" applyAlignment="1">
      <alignment vertical="center" wrapText="1"/>
    </xf>
    <xf numFmtId="0" fontId="8" fillId="0" borderId="0" xfId="0" applyFont="1"/>
    <xf numFmtId="18" fontId="0" fillId="0" borderId="0" xfId="0" applyNumberFormat="1"/>
    <xf numFmtId="20" fontId="0" fillId="0" borderId="0" xfId="0" applyNumberFormat="1"/>
    <xf numFmtId="0" fontId="10" fillId="0" borderId="0" xfId="0" applyFont="1" applyAlignment="1">
      <alignment wrapText="1"/>
    </xf>
    <xf numFmtId="167" fontId="0" fillId="0" borderId="0" xfId="0" applyNumberFormat="1"/>
    <xf numFmtId="14" fontId="0" fillId="5" borderId="0" xfId="0" applyNumberFormat="1" applyFill="1"/>
    <xf numFmtId="0" fontId="11" fillId="0" borderId="0" xfId="0" applyFont="1"/>
    <xf numFmtId="14" fontId="0" fillId="4" borderId="0" xfId="0" applyNumberFormat="1" applyFill="1"/>
    <xf numFmtId="0" fontId="0" fillId="0" borderId="0" xfId="0" applyAlignment="1">
      <alignment horizontal="center" vertical="center"/>
    </xf>
    <xf numFmtId="14" fontId="0" fillId="7" borderId="4" xfId="0" applyNumberFormat="1" applyFill="1" applyBorder="1" applyProtection="1">
      <protection locked="0"/>
    </xf>
    <xf numFmtId="164" fontId="0" fillId="7" borderId="4" xfId="0" applyNumberFormat="1" applyFill="1" applyBorder="1" applyAlignment="1">
      <alignment vertical="center" wrapText="1"/>
    </xf>
    <xf numFmtId="165" fontId="0" fillId="7" borderId="4" xfId="0" applyNumberFormat="1" applyFill="1" applyBorder="1" applyAlignment="1" applyProtection="1">
      <alignment horizontal="center" vertical="center" wrapText="1"/>
      <protection locked="0"/>
    </xf>
    <xf numFmtId="2" fontId="0" fillId="7" borderId="4" xfId="0" applyNumberFormat="1" applyFill="1" applyBorder="1" applyAlignment="1">
      <alignment horizontal="center" vertical="center" wrapText="1"/>
    </xf>
    <xf numFmtId="2" fontId="0" fillId="7" borderId="4" xfId="0" applyNumberFormat="1" applyFill="1" applyBorder="1" applyAlignment="1" applyProtection="1">
      <alignment horizontal="center" vertical="center" wrapText="1"/>
      <protection locked="0"/>
    </xf>
    <xf numFmtId="0" fontId="0" fillId="7" borderId="4" xfId="0" applyFill="1" applyBorder="1" applyAlignment="1" applyProtection="1">
      <alignment horizontal="center"/>
      <protection locked="0"/>
    </xf>
    <xf numFmtId="14" fontId="1" fillId="8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/>
    <xf numFmtId="166" fontId="1" fillId="0" borderId="0" xfId="0" applyNumberFormat="1" applyFont="1"/>
    <xf numFmtId="0" fontId="0" fillId="7" borderId="0" xfId="0" applyFill="1"/>
    <xf numFmtId="165" fontId="0" fillId="7" borderId="4" xfId="0" quotePrefix="1" applyNumberForma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14" fontId="0" fillId="9" borderId="0" xfId="0" applyNumberFormat="1" applyFill="1"/>
    <xf numFmtId="167" fontId="0" fillId="2" borderId="0" xfId="0" applyNumberFormat="1" applyFill="1" applyAlignment="1">
      <alignment horizontal="left" vertical="center"/>
    </xf>
    <xf numFmtId="167" fontId="1" fillId="5" borderId="0" xfId="0" applyNumberFormat="1" applyFont="1" applyFill="1" applyAlignment="1">
      <alignment horizontal="left" vertical="center"/>
    </xf>
    <xf numFmtId="167" fontId="0" fillId="0" borderId="0" xfId="0" applyNumberFormat="1" applyAlignment="1">
      <alignment horizontal="left" vertical="center"/>
    </xf>
    <xf numFmtId="167" fontId="1" fillId="6" borderId="0" xfId="0" applyNumberFormat="1" applyFont="1" applyFill="1" applyAlignment="1">
      <alignment horizontal="left" vertical="center"/>
    </xf>
    <xf numFmtId="167" fontId="1" fillId="2" borderId="0" xfId="0" applyNumberFormat="1" applyFont="1" applyFill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quotePrefix="1"/>
    <xf numFmtId="0" fontId="1" fillId="0" borderId="0" xfId="0" applyFont="1" applyAlignment="1">
      <alignment horizontal="left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4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  <border>
        <left/>
        <right/>
        <top/>
        <bottom/>
      </border>
    </dxf>
    <dxf>
      <fill>
        <patternFill>
          <bgColor rgb="FFC00000"/>
        </patternFill>
      </fill>
      <border>
        <left/>
        <right/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B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  <border>
        <left/>
        <right/>
        <top/>
        <bottom/>
      </border>
    </dxf>
    <dxf>
      <fill>
        <patternFill>
          <bgColor rgb="FFC00000"/>
        </patternFill>
      </fill>
      <border>
        <left/>
        <right/>
        <top/>
        <bottom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ont>
        <color rgb="FFC00000"/>
      </font>
      <fill>
        <patternFill>
          <bgColor rgb="FFC00000"/>
        </patternFill>
      </fill>
      <border>
        <left/>
        <right/>
        <top/>
        <bottom/>
        <vertical/>
        <horizontal/>
      </border>
    </dxf>
    <dxf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general" vertical="bottom" textRotation="0" wrapText="1" indent="0" justifyLastLine="0" shrinkToFit="0" readingOrder="0"/>
    </dxf>
    <dxf>
      <numFmt numFmtId="19" formatCode="d/mm/yyyy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7" formatCode="[$-F800]dddd\,\ mmmm\ dd\,\ yyyy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numFmt numFmtId="167" formatCode="[$-F800]dddd\,\ mmmm\ dd\,\ yyyy"/>
      <alignment horizontal="left" vertical="center" textRotation="0" wrapText="0" indent="0" justifyLastLine="0" shrinkToFit="0" readingOrder="0"/>
    </dxf>
    <dxf>
      <numFmt numFmtId="167" formatCode="[$-F800]dddd\,\ mmmm\ dd\,\ yyyy"/>
      <alignment horizontal="left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/>
      </font>
      <numFmt numFmtId="167" formatCode="[$-F800]dddd\,\ mmmm\ dd\,\ yyyy"/>
      <alignment horizontal="left" vertical="center" textRotation="0" wrapText="0" indent="0" justifyLastLine="0" shrinkToFit="0" readingOrder="0"/>
    </dxf>
    <dxf>
      <numFmt numFmtId="19" formatCode="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m/yyyy"/>
      <fill>
        <patternFill patternType="solid">
          <fgColor indexed="64"/>
          <bgColor rgb="FF7030A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35</xdr:col>
      <xdr:colOff>283702</xdr:colOff>
      <xdr:row>73</xdr:row>
      <xdr:rowOff>49573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D9D62D-E53B-6450-1DBA-802BCCDC3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62820" cy="13956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694759</xdr:colOff>
      <xdr:row>0</xdr:row>
      <xdr:rowOff>19051</xdr:rowOff>
    </xdr:from>
    <xdr:to>
      <xdr:col>15</xdr:col>
      <xdr:colOff>176874</xdr:colOff>
      <xdr:row>4</xdr:row>
      <xdr:rowOff>57151</xdr:rowOff>
    </xdr:to>
    <xdr:pic>
      <xdr:nvPicPr>
        <xdr:cNvPr id="3" name="Picture 2" descr="Corporate Plan 2019-20 | Department of Finance">
          <a:extLst>
            <a:ext uri="{FF2B5EF4-FFF2-40B4-BE49-F238E27FC236}">
              <a16:creationId xmlns:a16="http://schemas.microsoft.com/office/drawing/2014/main" id="{7C417935-2446-4B6B-B98E-1BA64841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309" y="19051"/>
          <a:ext cx="12728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223837</xdr:colOff>
      <xdr:row>38</xdr:row>
      <xdr:rowOff>180975</xdr:rowOff>
    </xdr:from>
    <xdr:to>
      <xdr:col>26</xdr:col>
      <xdr:colOff>406624</xdr:colOff>
      <xdr:row>59</xdr:row>
      <xdr:rowOff>105323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C53D2D-69CA-8A48-EFF9-F4E4F84A8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2237" y="7229475"/>
          <a:ext cx="12984387" cy="3924848"/>
        </a:xfrm>
        <a:prstGeom prst="rect">
          <a:avLst/>
        </a:prstGeom>
      </xdr:spPr>
    </xdr:pic>
    <xdr:clientData/>
  </xdr:twoCellAnchor>
  <xdr:twoCellAnchor>
    <xdr:from>
      <xdr:col>1</xdr:col>
      <xdr:colOff>2382</xdr:colOff>
      <xdr:row>1</xdr:row>
      <xdr:rowOff>28576</xdr:rowOff>
    </xdr:from>
    <xdr:to>
      <xdr:col>4</xdr:col>
      <xdr:colOff>469107</xdr:colOff>
      <xdr:row>6</xdr:row>
      <xdr:rowOff>28576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94811776-FD6B-4859-F644-C4D4E7AAB40F}"/>
            </a:ext>
          </a:extLst>
        </xdr:cNvPr>
        <xdr:cNvSpPr/>
      </xdr:nvSpPr>
      <xdr:spPr>
        <a:xfrm>
          <a:off x="2382" y="28576"/>
          <a:ext cx="2295525" cy="9525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your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name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Your name will auto-populate within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the Employee Declaration, below.</a:t>
          </a:r>
        </a:p>
        <a:p>
          <a:pPr algn="l"/>
          <a:endParaRPr lang="en-AU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2382</xdr:colOff>
      <xdr:row>6</xdr:row>
      <xdr:rowOff>174626</xdr:rowOff>
    </xdr:from>
    <xdr:to>
      <xdr:col>4</xdr:col>
      <xdr:colOff>469107</xdr:colOff>
      <xdr:row>13</xdr:row>
      <xdr:rowOff>12701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DBD27B11-218F-4A6E-A2DC-F4233CDA5B20}"/>
            </a:ext>
          </a:extLst>
        </xdr:cNvPr>
        <xdr:cNvSpPr/>
      </xdr:nvSpPr>
      <xdr:spPr>
        <a:xfrm>
          <a:off x="2382" y="1127126"/>
          <a:ext cx="2295525" cy="11715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your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AGS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number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If you’re unsure of your AGS number, refer to your payslip. If you haven’t been assigned an AGS yet, you can disregard this field.</a:t>
          </a:r>
        </a:p>
      </xdr:txBody>
    </xdr:sp>
    <xdr:clientData/>
  </xdr:twoCellAnchor>
  <xdr:twoCellAnchor>
    <xdr:from>
      <xdr:col>1</xdr:col>
      <xdr:colOff>2382</xdr:colOff>
      <xdr:row>13</xdr:row>
      <xdr:rowOff>158751</xdr:rowOff>
    </xdr:from>
    <xdr:to>
      <xdr:col>4</xdr:col>
      <xdr:colOff>469107</xdr:colOff>
      <xdr:row>17</xdr:row>
      <xdr:rowOff>111126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1DECF8DE-B342-4D7E-8228-39CB67694AB6}"/>
            </a:ext>
          </a:extLst>
        </xdr:cNvPr>
        <xdr:cNvSpPr/>
      </xdr:nvSpPr>
      <xdr:spPr>
        <a:xfrm>
          <a:off x="2382" y="2444751"/>
          <a:ext cx="2295525" cy="7143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Select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your employing parliamentarian’s name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from the menu.</a:t>
          </a:r>
        </a:p>
      </xdr:txBody>
    </xdr:sp>
    <xdr:clientData/>
  </xdr:twoCellAnchor>
  <xdr:twoCellAnchor>
    <xdr:from>
      <xdr:col>1</xdr:col>
      <xdr:colOff>2382</xdr:colOff>
      <xdr:row>18</xdr:row>
      <xdr:rowOff>66675</xdr:rowOff>
    </xdr:from>
    <xdr:to>
      <xdr:col>4</xdr:col>
      <xdr:colOff>469107</xdr:colOff>
      <xdr:row>24</xdr:row>
      <xdr:rowOff>66675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800B627E-5A25-44D2-B904-9913471057C0}"/>
            </a:ext>
          </a:extLst>
        </xdr:cNvPr>
        <xdr:cNvSpPr/>
      </xdr:nvSpPr>
      <xdr:spPr>
        <a:xfrm>
          <a:off x="2382" y="3305175"/>
          <a:ext cx="2295525" cy="1143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Select the relevant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pay period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from the menu. Pay number, pay date, pay cut-off, and the individual dates in the table will auto-populate. </a:t>
          </a:r>
        </a:p>
      </xdr:txBody>
    </xdr:sp>
    <xdr:clientData/>
  </xdr:twoCellAnchor>
  <xdr:twoCellAnchor>
    <xdr:from>
      <xdr:col>27</xdr:col>
      <xdr:colOff>333375</xdr:colOff>
      <xdr:row>1</xdr:row>
      <xdr:rowOff>0</xdr:rowOff>
    </xdr:from>
    <xdr:to>
      <xdr:col>31</xdr:col>
      <xdr:colOff>190500</xdr:colOff>
      <xdr:row>5</xdr:row>
      <xdr:rowOff>180975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FED6FBDA-9034-426B-AD47-54E1FFB18416}"/>
            </a:ext>
          </a:extLst>
        </xdr:cNvPr>
        <xdr:cNvSpPr/>
      </xdr:nvSpPr>
      <xdr:spPr>
        <a:xfrm>
          <a:off x="16182975" y="0"/>
          <a:ext cx="2295525" cy="9429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 a list of all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payroll cut-offs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for submission timeframes (including this pay), follow this link.</a:t>
          </a:r>
        </a:p>
      </xdr:txBody>
    </xdr:sp>
    <xdr:clientData/>
  </xdr:twoCellAnchor>
  <xdr:twoCellAnchor>
    <xdr:from>
      <xdr:col>27</xdr:col>
      <xdr:colOff>333375</xdr:colOff>
      <xdr:row>7</xdr:row>
      <xdr:rowOff>78105</xdr:rowOff>
    </xdr:from>
    <xdr:to>
      <xdr:col>31</xdr:col>
      <xdr:colOff>190500</xdr:colOff>
      <xdr:row>21</xdr:row>
      <xdr:rowOff>116205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B25D8A06-B578-40C8-A299-5840C38BB2C5}"/>
            </a:ext>
          </a:extLst>
        </xdr:cNvPr>
        <xdr:cNvSpPr/>
      </xdr:nvSpPr>
      <xdr:spPr>
        <a:xfrm>
          <a:off x="16182975" y="1221105"/>
          <a:ext cx="2295525" cy="27051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start and finish times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as 4-digit 24 hour times, without any symbols. For example, enter 9:00am as 0900.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 quick conversion guide for 24 hour time format is included in the last tab in this document, for your reference.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Where you have taken a break, enter your next period of work as a new start/finish time. Totals will be calculated automatically.</a:t>
          </a:r>
        </a:p>
      </xdr:txBody>
    </xdr:sp>
    <xdr:clientData/>
  </xdr:twoCellAnchor>
  <xdr:twoCellAnchor>
    <xdr:from>
      <xdr:col>27</xdr:col>
      <xdr:colOff>333375</xdr:colOff>
      <xdr:row>23</xdr:row>
      <xdr:rowOff>13335</xdr:rowOff>
    </xdr:from>
    <xdr:to>
      <xdr:col>31</xdr:col>
      <xdr:colOff>190500</xdr:colOff>
      <xdr:row>30</xdr:row>
      <xdr:rowOff>89535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76EB6E84-D228-45F1-92BC-D806FFC91BB8}"/>
            </a:ext>
          </a:extLst>
        </xdr:cNvPr>
        <xdr:cNvSpPr/>
      </xdr:nvSpPr>
      <xdr:spPr>
        <a:xfrm>
          <a:off x="16182975" y="4204335"/>
          <a:ext cx="2295525" cy="14097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Where funding is against a position,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position numbers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can be found using the Electorate Staff Workbench tile in PEMS. A help guide is available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on the MaPS website.</a:t>
          </a:r>
        </a:p>
      </xdr:txBody>
    </xdr:sp>
    <xdr:clientData/>
  </xdr:twoCellAnchor>
  <xdr:twoCellAnchor editAs="oneCell">
    <xdr:from>
      <xdr:col>5</xdr:col>
      <xdr:colOff>171450</xdr:colOff>
      <xdr:row>1</xdr:row>
      <xdr:rowOff>0</xdr:rowOff>
    </xdr:from>
    <xdr:to>
      <xdr:col>26</xdr:col>
      <xdr:colOff>420921</xdr:colOff>
      <xdr:row>37</xdr:row>
      <xdr:rowOff>86694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B9D05F1-F432-332E-177E-4F42A2DC5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9850" y="0"/>
          <a:ext cx="13051071" cy="6944694"/>
        </a:xfrm>
        <a:prstGeom prst="rect">
          <a:avLst/>
        </a:prstGeom>
      </xdr:spPr>
    </xdr:pic>
    <xdr:clientData/>
  </xdr:twoCellAnchor>
  <xdr:twoCellAnchor>
    <xdr:from>
      <xdr:col>27</xdr:col>
      <xdr:colOff>333375</xdr:colOff>
      <xdr:row>31</xdr:row>
      <xdr:rowOff>177165</xdr:rowOff>
    </xdr:from>
    <xdr:to>
      <xdr:col>31</xdr:col>
      <xdr:colOff>190500</xdr:colOff>
      <xdr:row>40</xdr:row>
      <xdr:rowOff>167640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B8846BE1-10D1-413A-928E-77F2563F034A}"/>
            </a:ext>
          </a:extLst>
        </xdr:cNvPr>
        <xdr:cNvSpPr/>
      </xdr:nvSpPr>
      <xdr:spPr>
        <a:xfrm>
          <a:off x="16182975" y="5892165"/>
          <a:ext cx="2295525" cy="17049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Rows which are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missing information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or which have been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completed incorrectly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will be highlighted and marked with a red traffic light.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 example, these rows are missing a finish time, ESB, and a position number.</a:t>
          </a:r>
        </a:p>
      </xdr:txBody>
    </xdr:sp>
    <xdr:clientData/>
  </xdr:twoCellAnchor>
  <xdr:twoCellAnchor>
    <xdr:from>
      <xdr:col>27</xdr:col>
      <xdr:colOff>333375</xdr:colOff>
      <xdr:row>42</xdr:row>
      <xdr:rowOff>64770</xdr:rowOff>
    </xdr:from>
    <xdr:to>
      <xdr:col>31</xdr:col>
      <xdr:colOff>190500</xdr:colOff>
      <xdr:row>45</xdr:row>
      <xdr:rowOff>121921</xdr:rowOff>
    </xdr:to>
    <xdr:sp macro="" textlink="">
      <xdr:nvSpPr>
        <xdr:cNvPr id="15" name="Rectangle: Rounded Corners 14">
          <a:extLst>
            <a:ext uri="{FF2B5EF4-FFF2-40B4-BE49-F238E27FC236}">
              <a16:creationId xmlns:a16="http://schemas.microsoft.com/office/drawing/2014/main" id="{9C9F8B13-C784-4228-A9F9-3836685802F6}"/>
            </a:ext>
          </a:extLst>
        </xdr:cNvPr>
        <xdr:cNvSpPr/>
      </xdr:nvSpPr>
      <xdr:spPr>
        <a:xfrm>
          <a:off x="16182975" y="7875270"/>
          <a:ext cx="2295525" cy="628651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Rows which have been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completed correctly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will be marked green.</a:t>
          </a:r>
        </a:p>
      </xdr:txBody>
    </xdr:sp>
    <xdr:clientData/>
  </xdr:twoCellAnchor>
  <xdr:twoCellAnchor>
    <xdr:from>
      <xdr:col>27</xdr:col>
      <xdr:colOff>333375</xdr:colOff>
      <xdr:row>47</xdr:row>
      <xdr:rowOff>19050</xdr:rowOff>
    </xdr:from>
    <xdr:to>
      <xdr:col>31</xdr:col>
      <xdr:colOff>190500</xdr:colOff>
      <xdr:row>58</xdr:row>
      <xdr:rowOff>142876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9D56083D-4681-4100-83AE-223BD5EC53AB}"/>
            </a:ext>
          </a:extLst>
        </xdr:cNvPr>
        <xdr:cNvSpPr/>
      </xdr:nvSpPr>
      <xdr:spPr>
        <a:xfrm>
          <a:off x="16182975" y="8782050"/>
          <a:ext cx="2295525" cy="221932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 accordance with clause 17.3 of the MOPS EA,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 casual employee shall be paid for a minimum of 3 hours per engagement.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Where periods of less than 3 hours have been entered, these periods, and the totals, will be marked red </a:t>
          </a:r>
          <a:b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(for your office’s awareness only).</a:t>
          </a:r>
        </a:p>
      </xdr:txBody>
    </xdr:sp>
    <xdr:clientData/>
  </xdr:twoCellAnchor>
  <xdr:twoCellAnchor>
    <xdr:from>
      <xdr:col>1</xdr:col>
      <xdr:colOff>2382</xdr:colOff>
      <xdr:row>34</xdr:row>
      <xdr:rowOff>66675</xdr:rowOff>
    </xdr:from>
    <xdr:to>
      <xdr:col>4</xdr:col>
      <xdr:colOff>469107</xdr:colOff>
      <xdr:row>41</xdr:row>
      <xdr:rowOff>142875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F1C8F3DA-7062-4872-82CB-4C83B80DDA3E}"/>
            </a:ext>
          </a:extLst>
        </xdr:cNvPr>
        <xdr:cNvSpPr/>
      </xdr:nvSpPr>
      <xdr:spPr>
        <a:xfrm>
          <a:off x="2382" y="6353175"/>
          <a:ext cx="2295525" cy="14097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Provide your agreement to the employee declaration by typing your name in the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Employee Signature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field. Unsigned forms will be returned for re-completion.</a:t>
          </a:r>
        </a:p>
      </xdr:txBody>
    </xdr:sp>
    <xdr:clientData/>
  </xdr:twoCellAnchor>
  <xdr:twoCellAnchor>
    <xdr:from>
      <xdr:col>27</xdr:col>
      <xdr:colOff>326232</xdr:colOff>
      <xdr:row>59</xdr:row>
      <xdr:rowOff>123825</xdr:rowOff>
    </xdr:from>
    <xdr:to>
      <xdr:col>31</xdr:col>
      <xdr:colOff>183357</xdr:colOff>
      <xdr:row>64</xdr:row>
      <xdr:rowOff>28575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CAC9D98B-5B12-4AD1-AEA3-6FC7F3F72E86}"/>
            </a:ext>
          </a:extLst>
        </xdr:cNvPr>
        <xdr:cNvSpPr/>
      </xdr:nvSpPr>
      <xdr:spPr>
        <a:xfrm>
          <a:off x="16175832" y="11172825"/>
          <a:ext cx="2295525" cy="8572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Save the form and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email it to your employing parliamentarian/authorised officer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for approval.</a:t>
          </a:r>
        </a:p>
      </xdr:txBody>
    </xdr:sp>
    <xdr:clientData/>
  </xdr:twoCellAnchor>
  <xdr:twoCellAnchor>
    <xdr:from>
      <xdr:col>1</xdr:col>
      <xdr:colOff>0</xdr:colOff>
      <xdr:row>42</xdr:row>
      <xdr:rowOff>28575</xdr:rowOff>
    </xdr:from>
    <xdr:to>
      <xdr:col>4</xdr:col>
      <xdr:colOff>466725</xdr:colOff>
      <xdr:row>55</xdr:row>
      <xdr:rowOff>104775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ADB0F847-B917-49AF-A39C-BC3074428A05}"/>
            </a:ext>
          </a:extLst>
        </xdr:cNvPr>
        <xdr:cNvSpPr/>
      </xdr:nvSpPr>
      <xdr:spPr>
        <a:xfrm>
          <a:off x="0" y="7839075"/>
          <a:ext cx="2295525" cy="25527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The employing parliamentarian or authorised officer provides their agreement to the declaration by typing their name in the 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Parliamentarian/Authorised Officer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Name and Signature fields. Where this field has not been completed, the unsigned form will be returned for re- completion.</a:t>
          </a:r>
        </a:p>
      </xdr:txBody>
    </xdr:sp>
    <xdr:clientData/>
  </xdr:twoCellAnchor>
  <xdr:twoCellAnchor>
    <xdr:from>
      <xdr:col>5</xdr:col>
      <xdr:colOff>190500</xdr:colOff>
      <xdr:row>59</xdr:row>
      <xdr:rowOff>110287</xdr:rowOff>
    </xdr:from>
    <xdr:to>
      <xdr:col>9</xdr:col>
      <xdr:colOff>447675</xdr:colOff>
      <xdr:row>64</xdr:row>
      <xdr:rowOff>32587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C92E3189-E444-4496-9B51-A1BABE89AF03}"/>
            </a:ext>
          </a:extLst>
        </xdr:cNvPr>
        <xdr:cNvSpPr/>
      </xdr:nvSpPr>
      <xdr:spPr>
        <a:xfrm>
          <a:off x="2628900" y="11159287"/>
          <a:ext cx="2695575" cy="8748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Provide any comments or additional information in the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Comments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field (this field is not mandatory).</a:t>
          </a:r>
        </a:p>
      </xdr:txBody>
    </xdr:sp>
    <xdr:clientData/>
  </xdr:twoCellAnchor>
  <xdr:twoCellAnchor>
    <xdr:from>
      <xdr:col>16</xdr:col>
      <xdr:colOff>542925</xdr:colOff>
      <xdr:row>59</xdr:row>
      <xdr:rowOff>100013</xdr:rowOff>
    </xdr:from>
    <xdr:to>
      <xdr:col>26</xdr:col>
      <xdr:colOff>381000</xdr:colOff>
      <xdr:row>64</xdr:row>
      <xdr:rowOff>23811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18CAE1E9-0312-42C5-8CC3-2FDC862AE0A3}"/>
            </a:ext>
          </a:extLst>
        </xdr:cNvPr>
        <xdr:cNvSpPr/>
      </xdr:nvSpPr>
      <xdr:spPr>
        <a:xfrm>
          <a:off x="9686925" y="11149013"/>
          <a:ext cx="5934075" cy="87629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Once the Record of Hours has been signed by both the employee and employing</a:t>
          </a:r>
          <a:r>
            <a:rPr lang="en-US" sz="16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Parliamentarian/authorised officer, email the form to </a:t>
          </a:r>
          <a:r>
            <a:rPr lang="en-US" sz="1600" b="1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MOPSpayconditions@finance.gov.au </a:t>
          </a:r>
          <a:r>
            <a:rPr lang="en-US" sz="1600" b="0" i="0" u="none" strike="noStrike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Please ensure both parties are included in the email (CCed) for their visibility that the form has been submitted to MaPS.</a:t>
          </a:r>
        </a:p>
      </xdr:txBody>
    </xdr:sp>
    <xdr:clientData/>
  </xdr:twoCellAnchor>
  <xdr:twoCellAnchor>
    <xdr:from>
      <xdr:col>25</xdr:col>
      <xdr:colOff>342900</xdr:colOff>
      <xdr:row>3</xdr:row>
      <xdr:rowOff>90488</xdr:rowOff>
    </xdr:from>
    <xdr:to>
      <xdr:col>27</xdr:col>
      <xdr:colOff>333375</xdr:colOff>
      <xdr:row>10</xdr:row>
      <xdr:rowOff>9525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D497EBB8-D850-F0AE-D5E0-5756B5B940D9}"/>
            </a:ext>
          </a:extLst>
        </xdr:cNvPr>
        <xdr:cNvCxnSpPr>
          <a:stCxn id="8" idx="1"/>
        </xdr:cNvCxnSpPr>
      </xdr:nvCxnSpPr>
      <xdr:spPr>
        <a:xfrm flipH="1">
          <a:off x="14973300" y="471488"/>
          <a:ext cx="1209675" cy="125253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66675</xdr:colOff>
      <xdr:row>14</xdr:row>
      <xdr:rowOff>97155</xdr:rowOff>
    </xdr:from>
    <xdr:to>
      <xdr:col>27</xdr:col>
      <xdr:colOff>333375</xdr:colOff>
      <xdr:row>18</xdr:row>
      <xdr:rowOff>104775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49608347-A153-968A-F8A8-E6FBC6CEED17}"/>
            </a:ext>
          </a:extLst>
        </xdr:cNvPr>
        <xdr:cNvCxnSpPr>
          <a:stCxn id="9" idx="1"/>
        </xdr:cNvCxnSpPr>
      </xdr:nvCxnSpPr>
      <xdr:spPr>
        <a:xfrm flipH="1">
          <a:off x="11649075" y="2573655"/>
          <a:ext cx="4533900" cy="76962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17</xdr:row>
      <xdr:rowOff>133350</xdr:rowOff>
    </xdr:from>
    <xdr:to>
      <xdr:col>20</xdr:col>
      <xdr:colOff>38101</xdr:colOff>
      <xdr:row>19</xdr:row>
      <xdr:rowOff>38100</xdr:rowOff>
    </xdr:to>
    <xdr:sp macro="" textlink="">
      <xdr:nvSpPr>
        <xdr:cNvPr id="26" name="Rectangle: Rounded Corners 25">
          <a:extLst>
            <a:ext uri="{FF2B5EF4-FFF2-40B4-BE49-F238E27FC236}">
              <a16:creationId xmlns:a16="http://schemas.microsoft.com/office/drawing/2014/main" id="{61361A73-6620-1C29-D704-A5CB02DA26AC}"/>
            </a:ext>
          </a:extLst>
        </xdr:cNvPr>
        <xdr:cNvSpPr/>
      </xdr:nvSpPr>
      <xdr:spPr>
        <a:xfrm>
          <a:off x="4829175" y="3181350"/>
          <a:ext cx="6791326" cy="285750"/>
        </a:xfrm>
        <a:prstGeom prst="roundRect">
          <a:avLst/>
        </a:prstGeom>
        <a:noFill/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24</xdr:col>
      <xdr:colOff>28575</xdr:colOff>
      <xdr:row>19</xdr:row>
      <xdr:rowOff>19050</xdr:rowOff>
    </xdr:from>
    <xdr:to>
      <xdr:col>25</xdr:col>
      <xdr:colOff>428625</xdr:colOff>
      <xdr:row>20</xdr:row>
      <xdr:rowOff>114300</xdr:rowOff>
    </xdr:to>
    <xdr:sp macro="" textlink="">
      <xdr:nvSpPr>
        <xdr:cNvPr id="28" name="Rectangle: Rounded Corners 27">
          <a:extLst>
            <a:ext uri="{FF2B5EF4-FFF2-40B4-BE49-F238E27FC236}">
              <a16:creationId xmlns:a16="http://schemas.microsoft.com/office/drawing/2014/main" id="{B30B8985-18A5-4C0E-B1F6-C1598502CB7D}"/>
            </a:ext>
          </a:extLst>
        </xdr:cNvPr>
        <xdr:cNvSpPr/>
      </xdr:nvSpPr>
      <xdr:spPr>
        <a:xfrm>
          <a:off x="14049375" y="3448050"/>
          <a:ext cx="1009650" cy="285750"/>
        </a:xfrm>
        <a:prstGeom prst="roundRect">
          <a:avLst/>
        </a:prstGeom>
        <a:noFill/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25</xdr:col>
      <xdr:colOff>428625</xdr:colOff>
      <xdr:row>19</xdr:row>
      <xdr:rowOff>161925</xdr:rowOff>
    </xdr:from>
    <xdr:to>
      <xdr:col>29</xdr:col>
      <xdr:colOff>261938</xdr:colOff>
      <xdr:row>23</xdr:row>
      <xdr:rowOff>13335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9308D2BA-45E4-0FC3-B149-F3F19D22BDAA}"/>
            </a:ext>
          </a:extLst>
        </xdr:cNvPr>
        <xdr:cNvCxnSpPr>
          <a:stCxn id="10" idx="0"/>
          <a:endCxn id="28" idx="3"/>
        </xdr:cNvCxnSpPr>
      </xdr:nvCxnSpPr>
      <xdr:spPr>
        <a:xfrm flipH="1" flipV="1">
          <a:off x="15059025" y="3590925"/>
          <a:ext cx="2271713" cy="61341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590550</xdr:colOff>
      <xdr:row>23</xdr:row>
      <xdr:rowOff>19050</xdr:rowOff>
    </xdr:from>
    <xdr:to>
      <xdr:col>27</xdr:col>
      <xdr:colOff>333375</xdr:colOff>
      <xdr:row>36</xdr:row>
      <xdr:rowOff>77153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761D6037-D6C3-EF66-54D3-F78C63685EA0}"/>
            </a:ext>
          </a:extLst>
        </xdr:cNvPr>
        <xdr:cNvCxnSpPr>
          <a:stCxn id="14" idx="1"/>
          <a:endCxn id="35" idx="1"/>
        </xdr:cNvCxnSpPr>
      </xdr:nvCxnSpPr>
      <xdr:spPr>
        <a:xfrm flipH="1" flipV="1">
          <a:off x="15830550" y="4210050"/>
          <a:ext cx="352425" cy="253460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361950</xdr:colOff>
      <xdr:row>21</xdr:row>
      <xdr:rowOff>133350</xdr:rowOff>
    </xdr:from>
    <xdr:to>
      <xdr:col>26</xdr:col>
      <xdr:colOff>590550</xdr:colOff>
      <xdr:row>24</xdr:row>
      <xdr:rowOff>95250</xdr:rowOff>
    </xdr:to>
    <xdr:sp macro="" textlink="">
      <xdr:nvSpPr>
        <xdr:cNvPr id="35" name="Right Brace 34">
          <a:extLst>
            <a:ext uri="{FF2B5EF4-FFF2-40B4-BE49-F238E27FC236}">
              <a16:creationId xmlns:a16="http://schemas.microsoft.com/office/drawing/2014/main" id="{B17158AB-6ED3-D10C-F1E9-2F8090774A5C}"/>
            </a:ext>
          </a:extLst>
        </xdr:cNvPr>
        <xdr:cNvSpPr/>
      </xdr:nvSpPr>
      <xdr:spPr>
        <a:xfrm>
          <a:off x="15601950" y="3943350"/>
          <a:ext cx="228600" cy="53340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26</xdr:col>
      <xdr:colOff>371475</xdr:colOff>
      <xdr:row>26</xdr:row>
      <xdr:rowOff>38100</xdr:rowOff>
    </xdr:from>
    <xdr:to>
      <xdr:col>27</xdr:col>
      <xdr:colOff>333375</xdr:colOff>
      <xdr:row>43</xdr:row>
      <xdr:rowOff>188596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84220868-C94B-A82D-13C5-B0A816656B92}"/>
            </a:ext>
          </a:extLst>
        </xdr:cNvPr>
        <xdr:cNvCxnSpPr>
          <a:stCxn id="15" idx="1"/>
        </xdr:cNvCxnSpPr>
      </xdr:nvCxnSpPr>
      <xdr:spPr>
        <a:xfrm flipH="1" flipV="1">
          <a:off x="15611475" y="4800600"/>
          <a:ext cx="571500" cy="338899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223837</xdr:colOff>
      <xdr:row>30</xdr:row>
      <xdr:rowOff>95251</xdr:rowOff>
    </xdr:from>
    <xdr:to>
      <xdr:col>27</xdr:col>
      <xdr:colOff>333375</xdr:colOff>
      <xdr:row>52</xdr:row>
      <xdr:rowOff>176213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9D0F18BD-3AA1-D57B-93C2-9AC0FBDC04A5}"/>
            </a:ext>
          </a:extLst>
        </xdr:cNvPr>
        <xdr:cNvCxnSpPr>
          <a:stCxn id="16" idx="1"/>
          <a:endCxn id="42" idx="1"/>
        </xdr:cNvCxnSpPr>
      </xdr:nvCxnSpPr>
      <xdr:spPr>
        <a:xfrm flipH="1" flipV="1">
          <a:off x="10587037" y="5619751"/>
          <a:ext cx="5595938" cy="427196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552450</xdr:colOff>
      <xdr:row>29</xdr:row>
      <xdr:rowOff>66677</xdr:rowOff>
    </xdr:from>
    <xdr:to>
      <xdr:col>19</xdr:col>
      <xdr:colOff>504824</xdr:colOff>
      <xdr:row>30</xdr:row>
      <xdr:rowOff>95250</xdr:rowOff>
    </xdr:to>
    <xdr:sp macro="" textlink="">
      <xdr:nvSpPr>
        <xdr:cNvPr id="42" name="Right Brace 41">
          <a:extLst>
            <a:ext uri="{FF2B5EF4-FFF2-40B4-BE49-F238E27FC236}">
              <a16:creationId xmlns:a16="http://schemas.microsoft.com/office/drawing/2014/main" id="{720A5B2F-F690-2FC4-9B89-DA0CE1BAF558}"/>
            </a:ext>
          </a:extLst>
        </xdr:cNvPr>
        <xdr:cNvSpPr/>
      </xdr:nvSpPr>
      <xdr:spPr>
        <a:xfrm rot="5400000">
          <a:off x="10477500" y="4619627"/>
          <a:ext cx="219073" cy="1781174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19</xdr:col>
      <xdr:colOff>600075</xdr:colOff>
      <xdr:row>37</xdr:row>
      <xdr:rowOff>95250</xdr:rowOff>
    </xdr:from>
    <xdr:to>
      <xdr:col>27</xdr:col>
      <xdr:colOff>333375</xdr:colOff>
      <xdr:row>52</xdr:row>
      <xdr:rowOff>176213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727C895C-43F5-50FB-6951-AABAC4EE6440}"/>
            </a:ext>
          </a:extLst>
        </xdr:cNvPr>
        <xdr:cNvCxnSpPr>
          <a:stCxn id="16" idx="1"/>
        </xdr:cNvCxnSpPr>
      </xdr:nvCxnSpPr>
      <xdr:spPr>
        <a:xfrm flipH="1" flipV="1">
          <a:off x="11572875" y="6953250"/>
          <a:ext cx="4610100" cy="293846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333375</xdr:colOff>
      <xdr:row>53</xdr:row>
      <xdr:rowOff>57150</xdr:rowOff>
    </xdr:from>
    <xdr:to>
      <xdr:col>21</xdr:col>
      <xdr:colOff>461963</xdr:colOff>
      <xdr:row>59</xdr:row>
      <xdr:rowOff>100013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68D06FF3-8476-6DD3-ACD1-DD4D1A072CF4}"/>
            </a:ext>
          </a:extLst>
        </xdr:cNvPr>
        <xdr:cNvCxnSpPr>
          <a:stCxn id="21" idx="0"/>
        </xdr:cNvCxnSpPr>
      </xdr:nvCxnSpPr>
      <xdr:spPr>
        <a:xfrm flipH="1" flipV="1">
          <a:off x="10086975" y="9963150"/>
          <a:ext cx="2566988" cy="118586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319088</xdr:colOff>
      <xdr:row>58</xdr:row>
      <xdr:rowOff>57150</xdr:rowOff>
    </xdr:from>
    <xdr:to>
      <xdr:col>8</xdr:col>
      <xdr:colOff>504825</xdr:colOff>
      <xdr:row>59</xdr:row>
      <xdr:rowOff>110287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7E9D0AF6-B546-C033-D135-DC4C025C55F6}"/>
            </a:ext>
          </a:extLst>
        </xdr:cNvPr>
        <xdr:cNvCxnSpPr>
          <a:stCxn id="20" idx="0"/>
        </xdr:cNvCxnSpPr>
      </xdr:nvCxnSpPr>
      <xdr:spPr>
        <a:xfrm flipV="1">
          <a:off x="3976688" y="10915650"/>
          <a:ext cx="795337" cy="24363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48</xdr:row>
      <xdr:rowOff>161925</xdr:rowOff>
    </xdr:from>
    <xdr:to>
      <xdr:col>15</xdr:col>
      <xdr:colOff>352425</xdr:colOff>
      <xdr:row>50</xdr:row>
      <xdr:rowOff>28575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CA004BC2-C9A8-B3FE-A2B3-339BB172985E}"/>
            </a:ext>
          </a:extLst>
        </xdr:cNvPr>
        <xdr:cNvCxnSpPr>
          <a:stCxn id="19" idx="3"/>
        </xdr:cNvCxnSpPr>
      </xdr:nvCxnSpPr>
      <xdr:spPr>
        <a:xfrm>
          <a:off x="2295525" y="9115425"/>
          <a:ext cx="6591300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48</xdr:row>
      <xdr:rowOff>161925</xdr:rowOff>
    </xdr:from>
    <xdr:to>
      <xdr:col>5</xdr:col>
      <xdr:colOff>219075</xdr:colOff>
      <xdr:row>51</xdr:row>
      <xdr:rowOff>0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30E02A11-5798-43F3-FE9F-60308E11857B}"/>
            </a:ext>
          </a:extLst>
        </xdr:cNvPr>
        <xdr:cNvCxnSpPr>
          <a:stCxn id="19" idx="3"/>
        </xdr:cNvCxnSpPr>
      </xdr:nvCxnSpPr>
      <xdr:spPr>
        <a:xfrm>
          <a:off x="2295525" y="9115425"/>
          <a:ext cx="361950" cy="4095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38</xdr:row>
      <xdr:rowOff>9525</xdr:rowOff>
    </xdr:from>
    <xdr:to>
      <xdr:col>5</xdr:col>
      <xdr:colOff>219075</xdr:colOff>
      <xdr:row>42</xdr:row>
      <xdr:rowOff>66675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EE6A7D28-EABD-49D0-DF46-653E14710BEE}"/>
            </a:ext>
          </a:extLst>
        </xdr:cNvPr>
        <xdr:cNvCxnSpPr>
          <a:stCxn id="17" idx="3"/>
        </xdr:cNvCxnSpPr>
      </xdr:nvCxnSpPr>
      <xdr:spPr>
        <a:xfrm>
          <a:off x="2297907" y="7058025"/>
          <a:ext cx="359568" cy="8191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7</xdr:row>
      <xdr:rowOff>104775</xdr:rowOff>
    </xdr:from>
    <xdr:to>
      <xdr:col>8</xdr:col>
      <xdr:colOff>466725</xdr:colOff>
      <xdr:row>15</xdr:row>
      <xdr:rowOff>134939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C3329C66-BD00-F55B-EDA8-BF767ABB72A0}"/>
            </a:ext>
          </a:extLst>
        </xdr:cNvPr>
        <xdr:cNvCxnSpPr>
          <a:stCxn id="6" idx="3"/>
        </xdr:cNvCxnSpPr>
      </xdr:nvCxnSpPr>
      <xdr:spPr>
        <a:xfrm flipV="1">
          <a:off x="2297907" y="1247775"/>
          <a:ext cx="2436018" cy="155416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6</xdr:row>
      <xdr:rowOff>28575</xdr:rowOff>
    </xdr:from>
    <xdr:to>
      <xdr:col>8</xdr:col>
      <xdr:colOff>504825</xdr:colOff>
      <xdr:row>9</xdr:row>
      <xdr:rowOff>188914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593A1146-493F-70CF-2F40-5A55713C5E40}"/>
            </a:ext>
          </a:extLst>
        </xdr:cNvPr>
        <xdr:cNvCxnSpPr>
          <a:stCxn id="5" idx="3"/>
        </xdr:cNvCxnSpPr>
      </xdr:nvCxnSpPr>
      <xdr:spPr>
        <a:xfrm flipV="1">
          <a:off x="2297907" y="981075"/>
          <a:ext cx="2474118" cy="73183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3</xdr:row>
      <xdr:rowOff>123826</xdr:rowOff>
    </xdr:from>
    <xdr:to>
      <xdr:col>8</xdr:col>
      <xdr:colOff>523875</xdr:colOff>
      <xdr:row>4</xdr:row>
      <xdr:rowOff>57150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BDC8B9BA-574F-A2E1-4D5A-3FFCBFD3129D}"/>
            </a:ext>
          </a:extLst>
        </xdr:cNvPr>
        <xdr:cNvCxnSpPr>
          <a:stCxn id="4" idx="3"/>
        </xdr:cNvCxnSpPr>
      </xdr:nvCxnSpPr>
      <xdr:spPr>
        <a:xfrm>
          <a:off x="2297907" y="504826"/>
          <a:ext cx="2493168" cy="12382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469107</xdr:colOff>
      <xdr:row>4</xdr:row>
      <xdr:rowOff>180975</xdr:rowOff>
    </xdr:from>
    <xdr:to>
      <xdr:col>18</xdr:col>
      <xdr:colOff>200025</xdr:colOff>
      <xdr:row>21</xdr:row>
      <xdr:rowOff>66675</xdr:rowOff>
    </xdr:to>
    <xdr:cxnSp macro="">
      <xdr:nvCxnSpPr>
        <xdr:cNvPr id="67" name="Straight Arrow Connector 66">
          <a:extLst>
            <a:ext uri="{FF2B5EF4-FFF2-40B4-BE49-F238E27FC236}">
              <a16:creationId xmlns:a16="http://schemas.microsoft.com/office/drawing/2014/main" id="{981AB02B-2950-EF73-1429-C1103D9E1DF8}"/>
            </a:ext>
          </a:extLst>
        </xdr:cNvPr>
        <xdr:cNvCxnSpPr>
          <a:stCxn id="7" idx="3"/>
        </xdr:cNvCxnSpPr>
      </xdr:nvCxnSpPr>
      <xdr:spPr>
        <a:xfrm flipV="1">
          <a:off x="2297907" y="752475"/>
          <a:ext cx="8265318" cy="3124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44</xdr:col>
      <xdr:colOff>0</xdr:colOff>
      <xdr:row>1</xdr:row>
      <xdr:rowOff>0</xdr:rowOff>
    </xdr:from>
    <xdr:to>
      <xdr:col>77</xdr:col>
      <xdr:colOff>92724</xdr:colOff>
      <xdr:row>86</xdr:row>
      <xdr:rowOff>159880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96B08E71-0404-4734-80A8-7CBCBAE9B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212800" y="0"/>
          <a:ext cx="20209524" cy="163523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AAE74B-216E-471F-AA80-B3F41047B6B9}" name="Table1" displayName="Table1" ref="A1:F13" totalsRowShown="0" headerRowDxfId="42" dataDxfId="41">
  <autoFilter ref="A1:F13" xr:uid="{71AAE74B-216E-471F-AA80-B3F41047B6B9}"/>
  <tableColumns count="6">
    <tableColumn id="5" xr3:uid="{B0A21B8D-88A4-443F-A398-6394CF819BB9}" name="Payment date" dataDxfId="40">
      <calculatedColumnFormula>IF($D2="","",_xlfn.XLOOKUP(E2,Reference!C:C,Reference!D:D))</calculatedColumnFormula>
    </tableColumn>
    <tableColumn id="1" xr3:uid="{07D3B72D-8F7A-43AE-B487-1EF1296A1058}" name="Pay" dataDxfId="39"/>
    <tableColumn id="2" xr3:uid="{F5CB66BB-8AC0-4184-9C9D-2BF3C83E559D}" name="Pay Year" dataDxfId="38"/>
    <tableColumn id="3" xr3:uid="{9698EC97-E648-4C94-84E6-554DDECD054D}" name="Pay Period Start" dataDxfId="37">
      <calculatedColumnFormula>IFERROR(IF(TSCalStartDate[[#This Row],[Timesheet calendar Pay start date]]="","",TSCalStartDate[[#This Row],[Timesheet calendar Pay start date]]),"")</calculatedColumnFormula>
    </tableColumn>
    <tableColumn id="4" xr3:uid="{4567FFE3-4A8F-46C1-A25C-40B89760C711}" name="Pay Period End" dataDxfId="36"/>
    <tableColumn id="6" xr3:uid="{F6C1E005-1AB2-4E87-BEAC-7DAFA04204E7}" name="Pay Cut off Date" dataDxfId="3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51B2EE-76CB-4CA2-B187-D56A7F4C7D20}" name="Table4" displayName="Table4" ref="A1:C1048576" totalsRowShown="0" headerRowDxfId="34">
  <autoFilter ref="A1:C1048576" xr:uid="{6651B2EE-76CB-4CA2-B187-D56A7F4C7D20}"/>
  <tableColumns count="3">
    <tableColumn id="1" xr3:uid="{BB9EF101-5B9A-464D-BF91-AAA23DF7F1B2}" name="12 hour time"/>
    <tableColumn id="2" xr3:uid="{694F1E26-7AD4-4745-950E-3803706F538F}" name="24 hour time"/>
    <tableColumn id="3" xr3:uid="{80FC6AD5-0408-4430-941B-76408745786E}" name="RoH time entry" dataDxfId="33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543E5A-1C4D-44F2-A796-815642E4FE38}" name="TSCalStartDate" displayName="TSCalStartDate" ref="L1:L15" totalsRowShown="0">
  <autoFilter ref="L1:L15" xr:uid="{BB543E5A-1C4D-44F2-A796-815642E4FE38}"/>
  <tableColumns count="1">
    <tableColumn id="1" xr3:uid="{D0350992-7F73-4DEB-A263-850929F36200}" name="Timesheet calendar Pay start date" dataDxfId="32">
      <calculatedColumnFormula>L1+14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6EAA6B-B69C-463E-A2B3-A506F1E88A36}" name="Table3" displayName="Table3" ref="N1:N228" totalsRowShown="0" headerRowDxfId="31">
  <autoFilter ref="N1:N228" xr:uid="{EA6EAA6B-B69C-463E-A2B3-A506F1E88A36}"/>
  <sortState xmlns:xlrd2="http://schemas.microsoft.com/office/spreadsheetml/2017/richdata2" ref="N2:N227">
    <sortCondition ref="N2:N227"/>
  </sortState>
  <tableColumns count="1">
    <tableColumn id="1" xr3:uid="{5EF06506-19AD-469A-A330-20734F1EDBE3}" name="Name of Parliamentarian Offic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finance.gov.au/pay-and-employment/pay-cut-date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DCE5-26ED-43D8-825B-8F682B5CA8FF}">
  <sheetPr>
    <tabColor theme="2" tint="-9.9978637043366805E-2"/>
  </sheetPr>
  <dimension ref="A1:AJ74"/>
  <sheetViews>
    <sheetView showGridLines="0" showRowColHeaders="0" tabSelected="1" zoomScale="77" zoomScaleNormal="77" workbookViewId="0">
      <selection activeCell="E85" sqref="A75:XFD85"/>
    </sheetView>
  </sheetViews>
  <sheetFormatPr defaultColWidth="0" defaultRowHeight="15" zeroHeight="1" x14ac:dyDescent="0.25"/>
  <cols>
    <col min="1" max="36" width="9.140625" customWidth="1"/>
    <col min="37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</sheetData>
  <sheetProtection algorithmName="SHA-512" hashValue="s3zEOxJTxtdvcWhX4Oid1DJFS+c5msQc7tDutyqscf6Wq2a83NUiZ+2whWz06976J/IoN75jpKcI2kHdu10bDA==" saltValue="s+p0n/JBqfKmaT/a1tp97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E83D-8963-41D6-9F2F-4A7C8E3E22CA}">
  <sheetPr>
    <tabColor rgb="FFFFFF00"/>
    <pageSetUpPr fitToPage="1"/>
  </sheetPr>
  <dimension ref="B1:BA44"/>
  <sheetViews>
    <sheetView showGridLines="0" zoomScaleNormal="100" workbookViewId="0">
      <selection activeCell="C3" sqref="C3:F3"/>
    </sheetView>
  </sheetViews>
  <sheetFormatPr defaultColWidth="9.140625" defaultRowHeight="15" x14ac:dyDescent="0.25"/>
  <cols>
    <col min="1" max="1" width="3.7109375" customWidth="1"/>
    <col min="2" max="2" width="24" customWidth="1"/>
    <col min="3" max="10" width="6.85546875" customWidth="1"/>
    <col min="11" max="12" width="12" customWidth="1"/>
    <col min="13" max="13" width="14.5703125" bestFit="1" customWidth="1"/>
    <col min="14" max="14" width="12.85546875" customWidth="1"/>
    <col min="15" max="15" width="14" bestFit="1" customWidth="1"/>
    <col min="16" max="16" width="5" customWidth="1"/>
    <col min="17" max="17" width="3.7109375" customWidth="1"/>
    <col min="18" max="20" width="4.42578125" hidden="1" customWidth="1"/>
    <col min="21" max="22" width="10.7109375" hidden="1" customWidth="1"/>
    <col min="23" max="23" width="8.42578125" hidden="1" customWidth="1"/>
    <col min="24" max="24" width="8.140625" hidden="1" customWidth="1"/>
    <col min="25" max="25" width="9.140625" hidden="1" customWidth="1"/>
    <col min="26" max="26" width="6.42578125" hidden="1" customWidth="1"/>
    <col min="27" max="27" width="8.42578125" style="3" hidden="1" customWidth="1"/>
    <col min="28" max="28" width="6.42578125" style="3" hidden="1" customWidth="1"/>
    <col min="29" max="29" width="6.85546875" style="3" hidden="1" customWidth="1"/>
    <col min="30" max="30" width="6.42578125" style="3" hidden="1" customWidth="1"/>
    <col min="31" max="31" width="6.85546875" hidden="1" customWidth="1"/>
    <col min="32" max="32" width="7.7109375" hidden="1" customWidth="1"/>
    <col min="33" max="33" width="9.5703125" hidden="1" customWidth="1"/>
    <col min="34" max="34" width="12.28515625" style="3" hidden="1" customWidth="1"/>
    <col min="35" max="36" width="5" hidden="1" customWidth="1"/>
    <col min="37" max="53" width="9.140625" hidden="1" customWidth="1"/>
    <col min="54" max="56" width="9.140625" customWidth="1"/>
  </cols>
  <sheetData>
    <row r="1" spans="2:53" ht="21" x14ac:dyDescent="0.25">
      <c r="B1" s="1" t="s">
        <v>0</v>
      </c>
      <c r="C1" s="2"/>
    </row>
    <row r="2" spans="2:53" x14ac:dyDescent="0.25">
      <c r="B2" s="4"/>
    </row>
    <row r="3" spans="2:53" x14ac:dyDescent="0.25">
      <c r="B3" s="4" t="s">
        <v>1</v>
      </c>
      <c r="C3" s="84"/>
      <c r="D3" s="85"/>
      <c r="E3" s="85"/>
      <c r="F3" s="86"/>
      <c r="K3" s="5" t="s">
        <v>2</v>
      </c>
      <c r="L3" s="42">
        <v>46163</v>
      </c>
      <c r="M3" s="2" t="str">
        <f>" to "&amp;TEXT(L3+13,"d/mm/yyyy")</f>
        <v xml:space="preserve"> to 3/06/2026</v>
      </c>
      <c r="BA3">
        <f>IF(C3="",1,0)</f>
        <v>1</v>
      </c>
    </row>
    <row r="4" spans="2:53" x14ac:dyDescent="0.25">
      <c r="B4" s="4" t="s">
        <v>3</v>
      </c>
      <c r="C4" s="87"/>
      <c r="D4" s="87"/>
      <c r="E4" s="87"/>
      <c r="F4" s="87"/>
      <c r="K4" s="6" t="s">
        <v>4</v>
      </c>
      <c r="L4" s="7" t="str">
        <f>_xlfn.XLOOKUP(L3,Reference!B:B,Reference!A:A)&amp;"/"&amp;_xlfn.XLOOKUP(L3,Reference!B:B,Reference!F:F)</f>
        <v>25/2026</v>
      </c>
      <c r="M4" s="8"/>
    </row>
    <row r="5" spans="2:53" x14ac:dyDescent="0.25">
      <c r="B5" s="4" t="s">
        <v>5</v>
      </c>
      <c r="C5" s="88"/>
      <c r="D5" s="88"/>
      <c r="E5" s="88"/>
      <c r="F5" s="88"/>
      <c r="K5" s="6" t="s">
        <v>6</v>
      </c>
      <c r="L5" s="9">
        <f>L3+28</f>
        <v>46191</v>
      </c>
      <c r="BA5">
        <f>IF(C5="",1,0)</f>
        <v>1</v>
      </c>
    </row>
    <row r="6" spans="2:53" x14ac:dyDescent="0.25">
      <c r="B6" s="4"/>
      <c r="C6" s="89"/>
      <c r="D6" s="89"/>
      <c r="E6" s="89"/>
      <c r="F6" s="89"/>
      <c r="K6" s="10"/>
      <c r="L6" s="10"/>
    </row>
    <row r="7" spans="2:53" ht="15.75" x14ac:dyDescent="0.25">
      <c r="B7" s="63" t="s">
        <v>236</v>
      </c>
      <c r="C7" s="64"/>
      <c r="D7" s="64"/>
      <c r="E7" s="64"/>
      <c r="F7" s="64"/>
      <c r="G7" s="65"/>
      <c r="H7" s="65"/>
      <c r="I7" s="65"/>
      <c r="J7" s="65"/>
      <c r="K7" s="66"/>
      <c r="L7" s="66"/>
      <c r="M7" s="65"/>
      <c r="N7" s="65"/>
      <c r="O7" s="65"/>
      <c r="P7" s="65"/>
    </row>
    <row r="8" spans="2:53" ht="6.75" customHeight="1" x14ac:dyDescent="0.25">
      <c r="C8" s="2"/>
      <c r="D8" s="2"/>
      <c r="E8" s="2"/>
      <c r="F8" s="2"/>
      <c r="K8" s="5"/>
      <c r="L8" s="5"/>
    </row>
    <row r="9" spans="2:53" x14ac:dyDescent="0.25">
      <c r="B9" s="11" t="s">
        <v>7</v>
      </c>
      <c r="C9" s="9"/>
    </row>
    <row r="10" spans="2:53" ht="63" customHeight="1" x14ac:dyDescent="0.25">
      <c r="B10" s="12" t="s">
        <v>8</v>
      </c>
      <c r="C10" s="12" t="s">
        <v>9</v>
      </c>
      <c r="D10" s="12" t="s">
        <v>10</v>
      </c>
      <c r="E10" s="12" t="s">
        <v>11</v>
      </c>
      <c r="F10" s="12" t="s">
        <v>9</v>
      </c>
      <c r="G10" s="12" t="s">
        <v>10</v>
      </c>
      <c r="H10" s="12" t="s">
        <v>11</v>
      </c>
      <c r="I10" s="12" t="s">
        <v>9</v>
      </c>
      <c r="J10" s="12" t="s">
        <v>10</v>
      </c>
      <c r="K10" s="12" t="s">
        <v>12</v>
      </c>
      <c r="L10" s="12" t="s">
        <v>13</v>
      </c>
      <c r="M10" s="12" t="s">
        <v>14</v>
      </c>
      <c r="N10" s="12" t="s">
        <v>15</v>
      </c>
      <c r="O10" s="12" t="s">
        <v>16</v>
      </c>
      <c r="P10" s="12"/>
      <c r="U10" s="12" t="s">
        <v>17</v>
      </c>
      <c r="V10" s="13" t="s">
        <v>18</v>
      </c>
      <c r="W10" s="13" t="s">
        <v>19</v>
      </c>
      <c r="X10" s="13" t="s">
        <v>20</v>
      </c>
      <c r="Y10" s="14"/>
      <c r="Z10" s="15" t="s">
        <v>9</v>
      </c>
      <c r="AA10" s="15" t="s">
        <v>10</v>
      </c>
      <c r="AB10" s="15" t="s">
        <v>9</v>
      </c>
      <c r="AC10" s="15" t="s">
        <v>10</v>
      </c>
      <c r="AD10" s="15" t="s">
        <v>9</v>
      </c>
      <c r="AE10" s="15" t="s">
        <v>10</v>
      </c>
      <c r="AF10" s="16" t="s">
        <v>21</v>
      </c>
      <c r="AH10"/>
      <c r="AK10" t="s">
        <v>227</v>
      </c>
      <c r="AM10" s="12" t="s">
        <v>9</v>
      </c>
      <c r="AN10" s="12" t="s">
        <v>10</v>
      </c>
      <c r="AO10" s="12" t="s">
        <v>11</v>
      </c>
      <c r="AP10" s="12" t="s">
        <v>9</v>
      </c>
      <c r="AQ10" s="12" t="s">
        <v>10</v>
      </c>
      <c r="AR10" s="12" t="s">
        <v>11</v>
      </c>
      <c r="AS10" s="12" t="s">
        <v>9</v>
      </c>
      <c r="AT10" s="12" t="s">
        <v>10</v>
      </c>
      <c r="AU10" s="12" t="s">
        <v>228</v>
      </c>
      <c r="AV10" s="12" t="s">
        <v>13</v>
      </c>
      <c r="AW10" s="12" t="s">
        <v>14</v>
      </c>
      <c r="AX10" s="12" t="s">
        <v>15</v>
      </c>
      <c r="AY10" s="12" t="s">
        <v>16</v>
      </c>
    </row>
    <row r="11" spans="2:53" x14ac:dyDescent="0.25">
      <c r="B11" s="43">
        <f>L3</f>
        <v>46163</v>
      </c>
      <c r="C11" s="44"/>
      <c r="D11" s="44"/>
      <c r="E11" s="17"/>
      <c r="F11" s="44"/>
      <c r="G11" s="44"/>
      <c r="H11" s="17"/>
      <c r="I11" s="44"/>
      <c r="J11" s="44"/>
      <c r="K11" s="45" t="str">
        <f>IF(AG11="","",IF(AG11&lt;0,"",AG11))</f>
        <v/>
      </c>
      <c r="L11" s="45" t="str">
        <f>AH11</f>
        <v/>
      </c>
      <c r="M11" s="46"/>
      <c r="N11" s="47"/>
      <c r="O11" s="47"/>
      <c r="P11" s="18"/>
      <c r="Q11" s="3"/>
      <c r="R11" s="3"/>
      <c r="S11" s="3"/>
      <c r="T11" s="3"/>
      <c r="U11">
        <f>AZ11</f>
        <v>0</v>
      </c>
      <c r="V11">
        <f>IF(AND(X11=1,AG11&gt;0),1,0)</f>
        <v>0</v>
      </c>
      <c r="X11">
        <f>IF(N11="",0,IF(AND(N11="Yes",O11=""),1,IF(AND(N11="No",O11=""),0,1)))</f>
        <v>0</v>
      </c>
      <c r="Z11">
        <f>(TRUNC(C11/100)*60)+MOD(C11,100)</f>
        <v>0</v>
      </c>
      <c r="AA11">
        <f>(TRUNC(D11/100)*60)+MOD(D11,100)</f>
        <v>0</v>
      </c>
      <c r="AB11">
        <f>(TRUNC(F11/100)*60)+MOD(F11,100)</f>
        <v>0</v>
      </c>
      <c r="AC11">
        <f>(TRUNC(G11/100)*60)+MOD(G11,100)</f>
        <v>0</v>
      </c>
      <c r="AD11">
        <f>(TRUNC(I11/100)*60)+MOD(I11,100)</f>
        <v>0</v>
      </c>
      <c r="AE11">
        <f>(TRUNC(J11/100)*60)+MOD(J11,100)</f>
        <v>0</v>
      </c>
      <c r="AF11" s="3">
        <f>(AE11-AD11)+(AC11-AB11)+(AA11-Z11)</f>
        <v>0</v>
      </c>
      <c r="AG11" t="str">
        <f>IF(AF11=0,"",AF11/60)</f>
        <v/>
      </c>
      <c r="AH11" t="str">
        <f>IF(X11=0,"",IF(AF11=0,"",IF(AG11&lt;0,"",IF(AG11&lt;3,3,AG11))))</f>
        <v/>
      </c>
      <c r="AK11">
        <f>IF(K11&lt;3,1,0)</f>
        <v>0</v>
      </c>
      <c r="AM11">
        <f t="shared" ref="AM11:AW24" si="0">IF(C11="",0,1)</f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 t="shared" si="0"/>
        <v>0</v>
      </c>
      <c r="AT11">
        <f t="shared" si="0"/>
        <v>0</v>
      </c>
      <c r="AU11">
        <f t="shared" si="0"/>
        <v>0</v>
      </c>
      <c r="AV11">
        <f t="shared" si="0"/>
        <v>0</v>
      </c>
      <c r="AW11">
        <f t="shared" si="0"/>
        <v>0</v>
      </c>
      <c r="AX11">
        <f>IF(N11="",0,IF(AND(N11="Yes",O11&lt;&gt;""),0,1))</f>
        <v>0</v>
      </c>
      <c r="AY11">
        <f t="shared" ref="AY11:AY24" si="1">IF(O11="",0,1)</f>
        <v>0</v>
      </c>
      <c r="AZ11">
        <f>SUM(AK11:AY11)</f>
        <v>0</v>
      </c>
      <c r="BA11">
        <f>IF(OR(AND(U11=0,V11&gt;0),AND(U11&gt;0,V11=0),AND(SUM(AM11:AT11)=0,AZ11&gt;0),ISODD(SUM(AM11:AT11))=TRUE),1,0)</f>
        <v>0</v>
      </c>
    </row>
    <row r="12" spans="2:53" x14ac:dyDescent="0.25">
      <c r="B12" s="19">
        <f>B11+1</f>
        <v>46164</v>
      </c>
      <c r="C12" s="20"/>
      <c r="D12" s="20"/>
      <c r="E12" s="17"/>
      <c r="F12" s="20"/>
      <c r="G12" s="20"/>
      <c r="H12" s="17"/>
      <c r="I12" s="20"/>
      <c r="J12" s="20"/>
      <c r="K12" s="21" t="str">
        <f t="shared" ref="K12:K24" si="2">IF(AG12="","",IF(AG12&lt;0,"",AG12))</f>
        <v/>
      </c>
      <c r="L12" s="21" t="str">
        <f t="shared" ref="L12:L24" si="3">AH12</f>
        <v/>
      </c>
      <c r="M12" s="22"/>
      <c r="N12" s="23"/>
      <c r="O12" s="23"/>
      <c r="P12" s="18"/>
      <c r="U12">
        <f t="shared" ref="U12:U25" si="4">AZ12</f>
        <v>0</v>
      </c>
      <c r="V12">
        <f t="shared" ref="V12:V24" si="5">IF(AND(X12=1,AG12&gt;0),1,0)</f>
        <v>0</v>
      </c>
      <c r="X12">
        <f t="shared" ref="X12:X24" si="6">IF(N12="",0,IF(AND(N12="Yes",O12=""),1,IF(AND(N12="No",O12=""),0,1)))</f>
        <v>0</v>
      </c>
      <c r="Z12">
        <f t="shared" ref="Z12:AC27" si="7">(TRUNC(C12/100)*60)+MOD(C12,100)</f>
        <v>0</v>
      </c>
      <c r="AA12">
        <f t="shared" si="7"/>
        <v>0</v>
      </c>
      <c r="AB12">
        <f t="shared" ref="AB12:AE27" si="8">(TRUNC(F12/100)*60)+MOD(F12,100)</f>
        <v>0</v>
      </c>
      <c r="AC12">
        <f t="shared" si="8"/>
        <v>0</v>
      </c>
      <c r="AD12">
        <f t="shared" ref="AD12:AE24" si="9">(TRUNC(I12/100)*60)+MOD(I12,100)</f>
        <v>0</v>
      </c>
      <c r="AE12">
        <f t="shared" si="9"/>
        <v>0</v>
      </c>
      <c r="AF12" s="3">
        <f t="shared" ref="AF12:AG27" si="10">(AE12-AD12)+(AC12-AB12)+(AA12-Z12)</f>
        <v>0</v>
      </c>
      <c r="AG12" t="str">
        <f t="shared" ref="AG12:AH27" si="11">IF(AF12=0,"",AF12/60)</f>
        <v/>
      </c>
      <c r="AH12" t="str">
        <f t="shared" ref="AH12:AH25" si="12">IF(X12=0,"",IF(AF12=0,"",IF(AG12&lt;0,"",IF(AG12&lt;3,3,AG12))))</f>
        <v/>
      </c>
      <c r="AK12">
        <f t="shared" ref="AK12:AK25" si="13">IF(K12&lt;3,1,0)</f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0"/>
        <v>0</v>
      </c>
      <c r="AS12">
        <f t="shared" si="0"/>
        <v>0</v>
      </c>
      <c r="AT12">
        <f t="shared" si="0"/>
        <v>0</v>
      </c>
      <c r="AU12">
        <f t="shared" si="0"/>
        <v>0</v>
      </c>
      <c r="AV12">
        <f t="shared" si="0"/>
        <v>0</v>
      </c>
      <c r="AW12">
        <f t="shared" si="0"/>
        <v>0</v>
      </c>
      <c r="AX12">
        <f t="shared" ref="AX12:AX24" si="14">IF(N12="",0,IF(AND(N12="Yes",O12&lt;&gt;""),0,1))</f>
        <v>0</v>
      </c>
      <c r="AY12">
        <f>IF(O12="",0,1)</f>
        <v>0</v>
      </c>
      <c r="AZ12">
        <f t="shared" ref="AZ12:AZ24" si="15">SUM(AK12:AY12)</f>
        <v>0</v>
      </c>
      <c r="BA12">
        <f t="shared" ref="BA12:BA24" si="16">IF(OR(AND(U12=0,V12&gt;0),AND(U12&gt;0,V12=0),AND(SUM(AM12:AT12)=0,AZ12&gt;0),ISODD(SUM(AM12:AT12))=TRUE),1,0)</f>
        <v>0</v>
      </c>
    </row>
    <row r="13" spans="2:53" x14ac:dyDescent="0.25">
      <c r="B13" s="43">
        <f t="shared" ref="B13:B24" si="17">B12+1</f>
        <v>46165</v>
      </c>
      <c r="C13" s="44"/>
      <c r="D13" s="44"/>
      <c r="E13" s="17"/>
      <c r="F13" s="44"/>
      <c r="G13" s="44"/>
      <c r="H13" s="17"/>
      <c r="I13" s="44"/>
      <c r="J13" s="44"/>
      <c r="K13" s="45" t="str">
        <f t="shared" si="2"/>
        <v/>
      </c>
      <c r="L13" s="45" t="str">
        <f t="shared" si="3"/>
        <v/>
      </c>
      <c r="M13" s="46"/>
      <c r="N13" s="47"/>
      <c r="O13" s="47"/>
      <c r="P13" s="18"/>
      <c r="U13">
        <f t="shared" si="4"/>
        <v>0</v>
      </c>
      <c r="V13">
        <f t="shared" si="5"/>
        <v>0</v>
      </c>
      <c r="X13">
        <f t="shared" si="6"/>
        <v>0</v>
      </c>
      <c r="Z13">
        <f t="shared" si="7"/>
        <v>0</v>
      </c>
      <c r="AA13">
        <f t="shared" si="7"/>
        <v>0</v>
      </c>
      <c r="AB13">
        <f t="shared" si="8"/>
        <v>0</v>
      </c>
      <c r="AC13">
        <f t="shared" si="8"/>
        <v>0</v>
      </c>
      <c r="AD13">
        <f t="shared" si="9"/>
        <v>0</v>
      </c>
      <c r="AE13">
        <f t="shared" si="9"/>
        <v>0</v>
      </c>
      <c r="AF13" s="3">
        <f t="shared" si="10"/>
        <v>0</v>
      </c>
      <c r="AG13" t="str">
        <f t="shared" si="11"/>
        <v/>
      </c>
      <c r="AH13" t="str">
        <f t="shared" si="12"/>
        <v/>
      </c>
      <c r="AK13">
        <f t="shared" si="13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14"/>
        <v>0</v>
      </c>
      <c r="AY13">
        <f t="shared" si="1"/>
        <v>0</v>
      </c>
      <c r="AZ13">
        <f t="shared" si="15"/>
        <v>0</v>
      </c>
      <c r="BA13">
        <f t="shared" si="16"/>
        <v>0</v>
      </c>
    </row>
    <row r="14" spans="2:53" x14ac:dyDescent="0.25">
      <c r="B14" s="19">
        <f t="shared" si="17"/>
        <v>46166</v>
      </c>
      <c r="C14" s="20"/>
      <c r="D14" s="20"/>
      <c r="E14" s="17"/>
      <c r="F14" s="20"/>
      <c r="G14" s="20"/>
      <c r="H14" s="17"/>
      <c r="I14" s="20"/>
      <c r="J14" s="20"/>
      <c r="K14" s="21" t="str">
        <f t="shared" si="2"/>
        <v/>
      </c>
      <c r="L14" s="21" t="str">
        <f t="shared" si="3"/>
        <v/>
      </c>
      <c r="M14" s="22"/>
      <c r="N14" s="23"/>
      <c r="O14" s="23"/>
      <c r="P14" s="18"/>
      <c r="U14">
        <f t="shared" si="4"/>
        <v>0</v>
      </c>
      <c r="V14">
        <f t="shared" si="5"/>
        <v>0</v>
      </c>
      <c r="X14">
        <f t="shared" si="6"/>
        <v>0</v>
      </c>
      <c r="Z14">
        <f t="shared" si="7"/>
        <v>0</v>
      </c>
      <c r="AA14">
        <f t="shared" si="7"/>
        <v>0</v>
      </c>
      <c r="AB14">
        <f t="shared" si="8"/>
        <v>0</v>
      </c>
      <c r="AC14">
        <f t="shared" si="8"/>
        <v>0</v>
      </c>
      <c r="AD14">
        <f t="shared" si="9"/>
        <v>0</v>
      </c>
      <c r="AE14">
        <f t="shared" si="9"/>
        <v>0</v>
      </c>
      <c r="AF14" s="3">
        <f t="shared" si="10"/>
        <v>0</v>
      </c>
      <c r="AG14" t="str">
        <f t="shared" si="11"/>
        <v/>
      </c>
      <c r="AH14" t="str">
        <f t="shared" si="12"/>
        <v/>
      </c>
      <c r="AK14">
        <f t="shared" si="13"/>
        <v>0</v>
      </c>
      <c r="AM14">
        <f t="shared" si="0"/>
        <v>0</v>
      </c>
      <c r="AN14">
        <f t="shared" si="0"/>
        <v>0</v>
      </c>
      <c r="AO14">
        <f t="shared" si="0"/>
        <v>0</v>
      </c>
      <c r="AP14">
        <f t="shared" si="0"/>
        <v>0</v>
      </c>
      <c r="AQ14">
        <f t="shared" si="0"/>
        <v>0</v>
      </c>
      <c r="AR14">
        <f t="shared" si="0"/>
        <v>0</v>
      </c>
      <c r="AS14">
        <f t="shared" si="0"/>
        <v>0</v>
      </c>
      <c r="AT14">
        <f t="shared" si="0"/>
        <v>0</v>
      </c>
      <c r="AU14">
        <f t="shared" si="0"/>
        <v>0</v>
      </c>
      <c r="AV14">
        <f t="shared" si="0"/>
        <v>0</v>
      </c>
      <c r="AW14">
        <f t="shared" si="0"/>
        <v>0</v>
      </c>
      <c r="AX14">
        <f t="shared" si="14"/>
        <v>0</v>
      </c>
      <c r="AY14">
        <f t="shared" si="1"/>
        <v>0</v>
      </c>
      <c r="AZ14">
        <f t="shared" si="15"/>
        <v>0</v>
      </c>
      <c r="BA14">
        <f t="shared" si="16"/>
        <v>0</v>
      </c>
    </row>
    <row r="15" spans="2:53" x14ac:dyDescent="0.25">
      <c r="B15" s="43">
        <f t="shared" si="17"/>
        <v>46167</v>
      </c>
      <c r="C15" s="44"/>
      <c r="D15" s="44"/>
      <c r="E15" s="17"/>
      <c r="F15" s="54"/>
      <c r="G15" s="44"/>
      <c r="H15" s="17"/>
      <c r="I15" s="44"/>
      <c r="J15" s="44"/>
      <c r="K15" s="45" t="str">
        <f t="shared" si="2"/>
        <v/>
      </c>
      <c r="L15" s="45" t="str">
        <f t="shared" si="3"/>
        <v/>
      </c>
      <c r="M15" s="46"/>
      <c r="N15" s="47"/>
      <c r="O15" s="47"/>
      <c r="P15" s="18"/>
      <c r="U15">
        <f t="shared" si="4"/>
        <v>0</v>
      </c>
      <c r="V15">
        <f t="shared" si="5"/>
        <v>0</v>
      </c>
      <c r="X15">
        <f t="shared" si="6"/>
        <v>0</v>
      </c>
      <c r="Z15">
        <f t="shared" si="7"/>
        <v>0</v>
      </c>
      <c r="AA15">
        <f t="shared" si="7"/>
        <v>0</v>
      </c>
      <c r="AB15">
        <f t="shared" si="8"/>
        <v>0</v>
      </c>
      <c r="AC15">
        <f t="shared" si="8"/>
        <v>0</v>
      </c>
      <c r="AD15">
        <f t="shared" si="9"/>
        <v>0</v>
      </c>
      <c r="AE15">
        <f t="shared" si="9"/>
        <v>0</v>
      </c>
      <c r="AF15" s="3">
        <f t="shared" si="10"/>
        <v>0</v>
      </c>
      <c r="AG15" t="str">
        <f t="shared" si="11"/>
        <v/>
      </c>
      <c r="AH15" t="str">
        <f t="shared" si="12"/>
        <v/>
      </c>
      <c r="AK15">
        <f t="shared" si="13"/>
        <v>0</v>
      </c>
      <c r="AM15">
        <f t="shared" si="0"/>
        <v>0</v>
      </c>
      <c r="AN15">
        <f t="shared" si="0"/>
        <v>0</v>
      </c>
      <c r="AO15">
        <f t="shared" si="0"/>
        <v>0</v>
      </c>
      <c r="AP15">
        <f t="shared" si="0"/>
        <v>0</v>
      </c>
      <c r="AQ15">
        <f t="shared" si="0"/>
        <v>0</v>
      </c>
      <c r="AR15">
        <f t="shared" si="0"/>
        <v>0</v>
      </c>
      <c r="AS15">
        <f t="shared" si="0"/>
        <v>0</v>
      </c>
      <c r="AT15">
        <f t="shared" si="0"/>
        <v>0</v>
      </c>
      <c r="AU15">
        <f t="shared" si="0"/>
        <v>0</v>
      </c>
      <c r="AV15">
        <f t="shared" si="0"/>
        <v>0</v>
      </c>
      <c r="AW15">
        <f t="shared" si="0"/>
        <v>0</v>
      </c>
      <c r="AX15">
        <f t="shared" si="14"/>
        <v>0</v>
      </c>
      <c r="AY15">
        <f t="shared" si="1"/>
        <v>0</v>
      </c>
      <c r="AZ15">
        <f t="shared" si="15"/>
        <v>0</v>
      </c>
      <c r="BA15">
        <f t="shared" si="16"/>
        <v>0</v>
      </c>
    </row>
    <row r="16" spans="2:53" x14ac:dyDescent="0.25">
      <c r="B16" s="19">
        <f t="shared" si="17"/>
        <v>46168</v>
      </c>
      <c r="C16" s="20"/>
      <c r="D16" s="20"/>
      <c r="E16" s="17"/>
      <c r="F16" s="20"/>
      <c r="G16" s="20"/>
      <c r="H16" s="17"/>
      <c r="I16" s="20"/>
      <c r="J16" s="20"/>
      <c r="K16" s="21" t="str">
        <f t="shared" si="2"/>
        <v/>
      </c>
      <c r="L16" s="21" t="str">
        <f t="shared" si="3"/>
        <v/>
      </c>
      <c r="M16" s="22"/>
      <c r="N16" s="23"/>
      <c r="O16" s="23"/>
      <c r="P16" s="18"/>
      <c r="U16">
        <f>AZ16</f>
        <v>0</v>
      </c>
      <c r="V16">
        <f>IF(AND(X16=1,AG16&gt;0),1,0)</f>
        <v>0</v>
      </c>
      <c r="X16">
        <f t="shared" si="6"/>
        <v>0</v>
      </c>
      <c r="Z16">
        <f t="shared" si="7"/>
        <v>0</v>
      </c>
      <c r="AA16">
        <f t="shared" si="7"/>
        <v>0</v>
      </c>
      <c r="AB16">
        <f t="shared" si="8"/>
        <v>0</v>
      </c>
      <c r="AC16">
        <f t="shared" si="8"/>
        <v>0</v>
      </c>
      <c r="AD16">
        <f t="shared" si="9"/>
        <v>0</v>
      </c>
      <c r="AE16">
        <f t="shared" si="9"/>
        <v>0</v>
      </c>
      <c r="AF16" s="3">
        <f t="shared" si="10"/>
        <v>0</v>
      </c>
      <c r="AG16" t="str">
        <f t="shared" si="11"/>
        <v/>
      </c>
      <c r="AH16" t="str">
        <f t="shared" si="12"/>
        <v/>
      </c>
      <c r="AK16">
        <f t="shared" si="13"/>
        <v>0</v>
      </c>
      <c r="AM16">
        <f t="shared" si="0"/>
        <v>0</v>
      </c>
      <c r="AN16">
        <f t="shared" si="0"/>
        <v>0</v>
      </c>
      <c r="AO16">
        <f t="shared" si="0"/>
        <v>0</v>
      </c>
      <c r="AP16">
        <f t="shared" si="0"/>
        <v>0</v>
      </c>
      <c r="AQ16">
        <f t="shared" si="0"/>
        <v>0</v>
      </c>
      <c r="AR16">
        <f t="shared" si="0"/>
        <v>0</v>
      </c>
      <c r="AS16">
        <f t="shared" si="0"/>
        <v>0</v>
      </c>
      <c r="AT16">
        <f t="shared" si="0"/>
        <v>0</v>
      </c>
      <c r="AU16">
        <f t="shared" si="0"/>
        <v>0</v>
      </c>
      <c r="AV16">
        <f t="shared" si="0"/>
        <v>0</v>
      </c>
      <c r="AW16">
        <f t="shared" si="0"/>
        <v>0</v>
      </c>
      <c r="AX16">
        <f>IF(N16="",0,IF(AND(N16="Yes",O16&lt;&gt;""),0,1))</f>
        <v>0</v>
      </c>
      <c r="AY16">
        <f t="shared" si="1"/>
        <v>0</v>
      </c>
      <c r="AZ16">
        <f>SUM(AK16:AY16)</f>
        <v>0</v>
      </c>
      <c r="BA16">
        <f t="shared" si="16"/>
        <v>0</v>
      </c>
    </row>
    <row r="17" spans="2:53" x14ac:dyDescent="0.25">
      <c r="B17" s="43">
        <f t="shared" si="17"/>
        <v>46169</v>
      </c>
      <c r="C17" s="44"/>
      <c r="D17" s="44"/>
      <c r="E17" s="17"/>
      <c r="F17" s="44"/>
      <c r="G17" s="44"/>
      <c r="H17" s="17"/>
      <c r="I17" s="44"/>
      <c r="J17" s="44"/>
      <c r="K17" s="45" t="str">
        <f t="shared" si="2"/>
        <v/>
      </c>
      <c r="L17" s="45" t="str">
        <f t="shared" si="3"/>
        <v/>
      </c>
      <c r="M17" s="46"/>
      <c r="N17" s="47"/>
      <c r="O17" s="47"/>
      <c r="P17" s="18"/>
      <c r="U17">
        <f t="shared" si="4"/>
        <v>0</v>
      </c>
      <c r="V17">
        <f t="shared" si="5"/>
        <v>0</v>
      </c>
      <c r="X17">
        <f t="shared" si="6"/>
        <v>0</v>
      </c>
      <c r="Z17">
        <f t="shared" si="7"/>
        <v>0</v>
      </c>
      <c r="AA17">
        <f t="shared" si="7"/>
        <v>0</v>
      </c>
      <c r="AB17">
        <f t="shared" si="8"/>
        <v>0</v>
      </c>
      <c r="AC17">
        <f t="shared" si="8"/>
        <v>0</v>
      </c>
      <c r="AD17">
        <f t="shared" si="9"/>
        <v>0</v>
      </c>
      <c r="AE17">
        <f t="shared" si="9"/>
        <v>0</v>
      </c>
      <c r="AF17" s="3">
        <f t="shared" si="10"/>
        <v>0</v>
      </c>
      <c r="AG17" t="str">
        <f t="shared" si="11"/>
        <v/>
      </c>
      <c r="AH17" t="str">
        <f t="shared" si="12"/>
        <v/>
      </c>
      <c r="AK17">
        <f t="shared" si="13"/>
        <v>0</v>
      </c>
      <c r="AM17">
        <f t="shared" si="0"/>
        <v>0</v>
      </c>
      <c r="AN17">
        <f t="shared" si="0"/>
        <v>0</v>
      </c>
      <c r="AO17">
        <f t="shared" si="0"/>
        <v>0</v>
      </c>
      <c r="AP17">
        <f t="shared" si="0"/>
        <v>0</v>
      </c>
      <c r="AQ17">
        <f t="shared" si="0"/>
        <v>0</v>
      </c>
      <c r="AR17">
        <f t="shared" si="0"/>
        <v>0</v>
      </c>
      <c r="AS17">
        <f t="shared" si="0"/>
        <v>0</v>
      </c>
      <c r="AT17">
        <f t="shared" si="0"/>
        <v>0</v>
      </c>
      <c r="AU17">
        <f t="shared" si="0"/>
        <v>0</v>
      </c>
      <c r="AV17">
        <f t="shared" si="0"/>
        <v>0</v>
      </c>
      <c r="AW17">
        <f t="shared" si="0"/>
        <v>0</v>
      </c>
      <c r="AX17">
        <f t="shared" si="14"/>
        <v>0</v>
      </c>
      <c r="AY17">
        <f t="shared" si="1"/>
        <v>0</v>
      </c>
      <c r="AZ17">
        <f t="shared" si="15"/>
        <v>0</v>
      </c>
      <c r="BA17">
        <f t="shared" si="16"/>
        <v>0</v>
      </c>
    </row>
    <row r="18" spans="2:53" x14ac:dyDescent="0.25">
      <c r="B18" s="19">
        <f t="shared" si="17"/>
        <v>46170</v>
      </c>
      <c r="C18" s="20"/>
      <c r="D18" s="20"/>
      <c r="E18" s="17"/>
      <c r="F18" s="20"/>
      <c r="G18" s="20"/>
      <c r="H18" s="17"/>
      <c r="I18" s="20"/>
      <c r="J18" s="20"/>
      <c r="K18" s="21" t="str">
        <f t="shared" si="2"/>
        <v/>
      </c>
      <c r="L18" s="21" t="str">
        <f t="shared" si="3"/>
        <v/>
      </c>
      <c r="M18" s="22"/>
      <c r="N18" s="24"/>
      <c r="O18" s="23"/>
      <c r="P18" s="18"/>
      <c r="U18">
        <f t="shared" si="4"/>
        <v>0</v>
      </c>
      <c r="V18">
        <f t="shared" si="5"/>
        <v>0</v>
      </c>
      <c r="X18">
        <f t="shared" si="6"/>
        <v>0</v>
      </c>
      <c r="Z18">
        <f t="shared" si="7"/>
        <v>0</v>
      </c>
      <c r="AA18">
        <f t="shared" si="7"/>
        <v>0</v>
      </c>
      <c r="AB18">
        <f t="shared" si="8"/>
        <v>0</v>
      </c>
      <c r="AC18">
        <f t="shared" si="8"/>
        <v>0</v>
      </c>
      <c r="AD18">
        <f t="shared" si="9"/>
        <v>0</v>
      </c>
      <c r="AE18">
        <f t="shared" si="9"/>
        <v>0</v>
      </c>
      <c r="AF18" s="3">
        <f t="shared" si="10"/>
        <v>0</v>
      </c>
      <c r="AG18" t="str">
        <f t="shared" si="11"/>
        <v/>
      </c>
      <c r="AH18" t="str">
        <f t="shared" si="12"/>
        <v/>
      </c>
      <c r="AK18">
        <f t="shared" si="13"/>
        <v>0</v>
      </c>
      <c r="AM18">
        <f t="shared" si="0"/>
        <v>0</v>
      </c>
      <c r="AN18">
        <f t="shared" si="0"/>
        <v>0</v>
      </c>
      <c r="AO18">
        <f t="shared" si="0"/>
        <v>0</v>
      </c>
      <c r="AP18">
        <f t="shared" si="0"/>
        <v>0</v>
      </c>
      <c r="AQ18">
        <f t="shared" si="0"/>
        <v>0</v>
      </c>
      <c r="AR18">
        <f t="shared" si="0"/>
        <v>0</v>
      </c>
      <c r="AS18">
        <f t="shared" si="0"/>
        <v>0</v>
      </c>
      <c r="AT18">
        <f t="shared" si="0"/>
        <v>0</v>
      </c>
      <c r="AU18">
        <f t="shared" si="0"/>
        <v>0</v>
      </c>
      <c r="AV18">
        <f t="shared" si="0"/>
        <v>0</v>
      </c>
      <c r="AW18">
        <f t="shared" si="0"/>
        <v>0</v>
      </c>
      <c r="AX18">
        <f t="shared" si="14"/>
        <v>0</v>
      </c>
      <c r="AY18">
        <f t="shared" si="1"/>
        <v>0</v>
      </c>
      <c r="AZ18">
        <f t="shared" si="15"/>
        <v>0</v>
      </c>
      <c r="BA18">
        <f t="shared" si="16"/>
        <v>0</v>
      </c>
    </row>
    <row r="19" spans="2:53" x14ac:dyDescent="0.25">
      <c r="B19" s="43">
        <f t="shared" si="17"/>
        <v>46171</v>
      </c>
      <c r="C19" s="44"/>
      <c r="D19" s="44"/>
      <c r="E19" s="17"/>
      <c r="F19" s="44"/>
      <c r="G19" s="44"/>
      <c r="H19" s="17"/>
      <c r="I19" s="44"/>
      <c r="J19" s="44"/>
      <c r="K19" s="45" t="str">
        <f t="shared" si="2"/>
        <v/>
      </c>
      <c r="L19" s="45" t="str">
        <f t="shared" si="3"/>
        <v/>
      </c>
      <c r="M19" s="46"/>
      <c r="N19" s="47"/>
      <c r="O19" s="47"/>
      <c r="P19" s="18"/>
      <c r="U19">
        <f t="shared" si="4"/>
        <v>0</v>
      </c>
      <c r="V19">
        <f t="shared" si="5"/>
        <v>0</v>
      </c>
      <c r="X19">
        <f t="shared" si="6"/>
        <v>0</v>
      </c>
      <c r="Z19">
        <f t="shared" si="7"/>
        <v>0</v>
      </c>
      <c r="AA19">
        <f t="shared" si="7"/>
        <v>0</v>
      </c>
      <c r="AB19">
        <f t="shared" si="8"/>
        <v>0</v>
      </c>
      <c r="AC19">
        <f t="shared" si="8"/>
        <v>0</v>
      </c>
      <c r="AD19">
        <f t="shared" si="9"/>
        <v>0</v>
      </c>
      <c r="AE19">
        <f t="shared" si="9"/>
        <v>0</v>
      </c>
      <c r="AF19" s="3">
        <f t="shared" si="10"/>
        <v>0</v>
      </c>
      <c r="AG19" t="str">
        <f t="shared" si="11"/>
        <v/>
      </c>
      <c r="AH19" t="str">
        <f t="shared" si="12"/>
        <v/>
      </c>
      <c r="AK19">
        <f t="shared" si="13"/>
        <v>0</v>
      </c>
      <c r="AM19">
        <f t="shared" si="0"/>
        <v>0</v>
      </c>
      <c r="AN19">
        <f t="shared" si="0"/>
        <v>0</v>
      </c>
      <c r="AO19">
        <f t="shared" si="0"/>
        <v>0</v>
      </c>
      <c r="AP19">
        <f t="shared" si="0"/>
        <v>0</v>
      </c>
      <c r="AQ19">
        <f t="shared" si="0"/>
        <v>0</v>
      </c>
      <c r="AR19">
        <f t="shared" si="0"/>
        <v>0</v>
      </c>
      <c r="AS19">
        <f t="shared" si="0"/>
        <v>0</v>
      </c>
      <c r="AT19">
        <f t="shared" si="0"/>
        <v>0</v>
      </c>
      <c r="AU19">
        <f t="shared" si="0"/>
        <v>0</v>
      </c>
      <c r="AV19">
        <f t="shared" si="0"/>
        <v>0</v>
      </c>
      <c r="AW19">
        <f t="shared" si="0"/>
        <v>0</v>
      </c>
      <c r="AX19">
        <f t="shared" si="14"/>
        <v>0</v>
      </c>
      <c r="AY19">
        <f t="shared" si="1"/>
        <v>0</v>
      </c>
      <c r="AZ19">
        <f t="shared" si="15"/>
        <v>0</v>
      </c>
      <c r="BA19">
        <f t="shared" si="16"/>
        <v>0</v>
      </c>
    </row>
    <row r="20" spans="2:53" x14ac:dyDescent="0.25">
      <c r="B20" s="19">
        <f t="shared" si="17"/>
        <v>46172</v>
      </c>
      <c r="C20" s="20"/>
      <c r="D20" s="20"/>
      <c r="E20" s="17"/>
      <c r="F20" s="20"/>
      <c r="G20" s="20"/>
      <c r="H20" s="17"/>
      <c r="I20" s="20"/>
      <c r="J20" s="20"/>
      <c r="K20" s="21" t="str">
        <f t="shared" si="2"/>
        <v/>
      </c>
      <c r="L20" s="21" t="str">
        <f t="shared" si="3"/>
        <v/>
      </c>
      <c r="M20" s="22"/>
      <c r="N20" s="23"/>
      <c r="O20" s="23"/>
      <c r="P20" s="18"/>
      <c r="U20">
        <f t="shared" si="4"/>
        <v>0</v>
      </c>
      <c r="V20">
        <f t="shared" si="5"/>
        <v>0</v>
      </c>
      <c r="X20">
        <f t="shared" si="6"/>
        <v>0</v>
      </c>
      <c r="Z20">
        <f t="shared" si="7"/>
        <v>0</v>
      </c>
      <c r="AA20">
        <f t="shared" si="7"/>
        <v>0</v>
      </c>
      <c r="AB20">
        <f t="shared" si="8"/>
        <v>0</v>
      </c>
      <c r="AC20">
        <f t="shared" si="8"/>
        <v>0</v>
      </c>
      <c r="AD20">
        <f t="shared" si="9"/>
        <v>0</v>
      </c>
      <c r="AE20">
        <f t="shared" si="9"/>
        <v>0</v>
      </c>
      <c r="AF20" s="3">
        <f t="shared" si="10"/>
        <v>0</v>
      </c>
      <c r="AG20" t="str">
        <f t="shared" si="11"/>
        <v/>
      </c>
      <c r="AH20" t="str">
        <f t="shared" si="12"/>
        <v/>
      </c>
      <c r="AK20">
        <f t="shared" si="13"/>
        <v>0</v>
      </c>
      <c r="AM20">
        <f t="shared" si="0"/>
        <v>0</v>
      </c>
      <c r="AN20">
        <f t="shared" si="0"/>
        <v>0</v>
      </c>
      <c r="AO20">
        <f t="shared" si="0"/>
        <v>0</v>
      </c>
      <c r="AP20">
        <f t="shared" si="0"/>
        <v>0</v>
      </c>
      <c r="AQ20">
        <f t="shared" si="0"/>
        <v>0</v>
      </c>
      <c r="AR20">
        <f t="shared" si="0"/>
        <v>0</v>
      </c>
      <c r="AS20">
        <f t="shared" si="0"/>
        <v>0</v>
      </c>
      <c r="AT20">
        <f t="shared" si="0"/>
        <v>0</v>
      </c>
      <c r="AU20">
        <f t="shared" si="0"/>
        <v>0</v>
      </c>
      <c r="AV20">
        <f t="shared" si="0"/>
        <v>0</v>
      </c>
      <c r="AW20">
        <f t="shared" si="0"/>
        <v>0</v>
      </c>
      <c r="AX20">
        <f t="shared" si="14"/>
        <v>0</v>
      </c>
      <c r="AY20">
        <f t="shared" si="1"/>
        <v>0</v>
      </c>
      <c r="AZ20">
        <f t="shared" si="15"/>
        <v>0</v>
      </c>
      <c r="BA20">
        <f t="shared" si="16"/>
        <v>0</v>
      </c>
    </row>
    <row r="21" spans="2:53" x14ac:dyDescent="0.25">
      <c r="B21" s="43">
        <f t="shared" si="17"/>
        <v>46173</v>
      </c>
      <c r="C21" s="44"/>
      <c r="D21" s="44"/>
      <c r="E21" s="17"/>
      <c r="F21" s="44"/>
      <c r="G21" s="44"/>
      <c r="H21" s="17"/>
      <c r="I21" s="44"/>
      <c r="J21" s="44"/>
      <c r="K21" s="45" t="str">
        <f t="shared" si="2"/>
        <v/>
      </c>
      <c r="L21" s="45" t="str">
        <f t="shared" si="3"/>
        <v/>
      </c>
      <c r="M21" s="46"/>
      <c r="N21" s="47"/>
      <c r="O21" s="47"/>
      <c r="P21" s="18"/>
      <c r="U21">
        <f t="shared" si="4"/>
        <v>0</v>
      </c>
      <c r="V21">
        <f t="shared" si="5"/>
        <v>0</v>
      </c>
      <c r="X21">
        <f t="shared" si="6"/>
        <v>0</v>
      </c>
      <c r="Z21">
        <f t="shared" si="7"/>
        <v>0</v>
      </c>
      <c r="AA21">
        <f t="shared" si="7"/>
        <v>0</v>
      </c>
      <c r="AB21">
        <f t="shared" si="8"/>
        <v>0</v>
      </c>
      <c r="AC21">
        <f t="shared" si="8"/>
        <v>0</v>
      </c>
      <c r="AD21">
        <f t="shared" si="9"/>
        <v>0</v>
      </c>
      <c r="AE21">
        <f t="shared" si="9"/>
        <v>0</v>
      </c>
      <c r="AF21" s="3">
        <f t="shared" si="10"/>
        <v>0</v>
      </c>
      <c r="AG21" t="str">
        <f t="shared" si="11"/>
        <v/>
      </c>
      <c r="AH21" t="str">
        <f t="shared" si="12"/>
        <v/>
      </c>
      <c r="AK21">
        <f t="shared" si="13"/>
        <v>0</v>
      </c>
      <c r="AM21">
        <f t="shared" si="0"/>
        <v>0</v>
      </c>
      <c r="AN21">
        <f t="shared" si="0"/>
        <v>0</v>
      </c>
      <c r="AO21">
        <f t="shared" si="0"/>
        <v>0</v>
      </c>
      <c r="AP21">
        <f t="shared" si="0"/>
        <v>0</v>
      </c>
      <c r="AQ21">
        <f t="shared" si="0"/>
        <v>0</v>
      </c>
      <c r="AR21">
        <f t="shared" si="0"/>
        <v>0</v>
      </c>
      <c r="AS21">
        <f t="shared" si="0"/>
        <v>0</v>
      </c>
      <c r="AT21">
        <f t="shared" si="0"/>
        <v>0</v>
      </c>
      <c r="AU21">
        <f t="shared" si="0"/>
        <v>0</v>
      </c>
      <c r="AV21">
        <f t="shared" si="0"/>
        <v>0</v>
      </c>
      <c r="AW21">
        <f t="shared" si="0"/>
        <v>0</v>
      </c>
      <c r="AX21">
        <f t="shared" si="14"/>
        <v>0</v>
      </c>
      <c r="AY21">
        <f t="shared" si="1"/>
        <v>0</v>
      </c>
      <c r="AZ21">
        <f t="shared" si="15"/>
        <v>0</v>
      </c>
      <c r="BA21">
        <f t="shared" si="16"/>
        <v>0</v>
      </c>
    </row>
    <row r="22" spans="2:53" x14ac:dyDescent="0.25">
      <c r="B22" s="19">
        <f t="shared" si="17"/>
        <v>46174</v>
      </c>
      <c r="C22" s="20"/>
      <c r="D22" s="20"/>
      <c r="E22" s="17"/>
      <c r="F22" s="20"/>
      <c r="G22" s="20"/>
      <c r="H22" s="17"/>
      <c r="I22" s="20"/>
      <c r="J22" s="20"/>
      <c r="K22" s="21" t="str">
        <f t="shared" si="2"/>
        <v/>
      </c>
      <c r="L22" s="21" t="str">
        <f t="shared" si="3"/>
        <v/>
      </c>
      <c r="M22" s="22"/>
      <c r="N22" s="23"/>
      <c r="O22" s="23"/>
      <c r="P22" s="18"/>
      <c r="U22">
        <f t="shared" si="4"/>
        <v>0</v>
      </c>
      <c r="V22">
        <f t="shared" si="5"/>
        <v>0</v>
      </c>
      <c r="X22">
        <f t="shared" si="6"/>
        <v>0</v>
      </c>
      <c r="Z22">
        <f t="shared" si="7"/>
        <v>0</v>
      </c>
      <c r="AA22">
        <f t="shared" si="7"/>
        <v>0</v>
      </c>
      <c r="AB22">
        <f t="shared" si="8"/>
        <v>0</v>
      </c>
      <c r="AC22">
        <f t="shared" si="8"/>
        <v>0</v>
      </c>
      <c r="AD22">
        <f t="shared" si="9"/>
        <v>0</v>
      </c>
      <c r="AE22">
        <f t="shared" si="9"/>
        <v>0</v>
      </c>
      <c r="AF22" s="3">
        <f t="shared" si="10"/>
        <v>0</v>
      </c>
      <c r="AG22" t="str">
        <f t="shared" si="11"/>
        <v/>
      </c>
      <c r="AH22" t="str">
        <f t="shared" si="12"/>
        <v/>
      </c>
      <c r="AK22">
        <f t="shared" si="13"/>
        <v>0</v>
      </c>
      <c r="AM22">
        <f t="shared" si="0"/>
        <v>0</v>
      </c>
      <c r="AN22">
        <f t="shared" si="0"/>
        <v>0</v>
      </c>
      <c r="AO22">
        <f t="shared" si="0"/>
        <v>0</v>
      </c>
      <c r="AP22">
        <f t="shared" si="0"/>
        <v>0</v>
      </c>
      <c r="AQ22">
        <f t="shared" si="0"/>
        <v>0</v>
      </c>
      <c r="AR22">
        <f t="shared" si="0"/>
        <v>0</v>
      </c>
      <c r="AS22">
        <f t="shared" si="0"/>
        <v>0</v>
      </c>
      <c r="AT22">
        <f t="shared" si="0"/>
        <v>0</v>
      </c>
      <c r="AU22">
        <f t="shared" si="0"/>
        <v>0</v>
      </c>
      <c r="AV22">
        <f t="shared" si="0"/>
        <v>0</v>
      </c>
      <c r="AW22">
        <f t="shared" si="0"/>
        <v>0</v>
      </c>
      <c r="AX22">
        <f t="shared" si="14"/>
        <v>0</v>
      </c>
      <c r="AY22">
        <f t="shared" si="1"/>
        <v>0</v>
      </c>
      <c r="AZ22">
        <f t="shared" si="15"/>
        <v>0</v>
      </c>
      <c r="BA22">
        <f t="shared" si="16"/>
        <v>0</v>
      </c>
    </row>
    <row r="23" spans="2:53" x14ac:dyDescent="0.25">
      <c r="B23" s="43">
        <f t="shared" si="17"/>
        <v>46175</v>
      </c>
      <c r="C23" s="44"/>
      <c r="D23" s="44"/>
      <c r="E23" s="17"/>
      <c r="F23" s="44"/>
      <c r="G23" s="44"/>
      <c r="H23" s="17"/>
      <c r="I23" s="44"/>
      <c r="J23" s="44"/>
      <c r="K23" s="45" t="str">
        <f t="shared" si="2"/>
        <v/>
      </c>
      <c r="L23" s="45" t="str">
        <f t="shared" si="3"/>
        <v/>
      </c>
      <c r="M23" s="46"/>
      <c r="N23" s="47"/>
      <c r="O23" s="47"/>
      <c r="P23" s="18"/>
      <c r="U23">
        <f t="shared" si="4"/>
        <v>0</v>
      </c>
      <c r="V23">
        <f t="shared" si="5"/>
        <v>0</v>
      </c>
      <c r="X23">
        <f t="shared" si="6"/>
        <v>0</v>
      </c>
      <c r="Z23">
        <f t="shared" si="7"/>
        <v>0</v>
      </c>
      <c r="AA23">
        <f t="shared" si="7"/>
        <v>0</v>
      </c>
      <c r="AB23">
        <f t="shared" si="8"/>
        <v>0</v>
      </c>
      <c r="AC23">
        <f t="shared" si="8"/>
        <v>0</v>
      </c>
      <c r="AD23">
        <f t="shared" si="9"/>
        <v>0</v>
      </c>
      <c r="AE23">
        <f t="shared" si="9"/>
        <v>0</v>
      </c>
      <c r="AF23" s="3">
        <f t="shared" si="10"/>
        <v>0</v>
      </c>
      <c r="AG23" t="str">
        <f t="shared" si="11"/>
        <v/>
      </c>
      <c r="AH23" t="str">
        <f t="shared" si="12"/>
        <v/>
      </c>
      <c r="AK23">
        <f t="shared" si="13"/>
        <v>0</v>
      </c>
      <c r="AM23">
        <f>IF(C23="",0,1)</f>
        <v>0</v>
      </c>
      <c r="AN23">
        <f>IF(D23="",0,1)</f>
        <v>0</v>
      </c>
      <c r="AO23">
        <f t="shared" si="0"/>
        <v>0</v>
      </c>
      <c r="AP23">
        <f t="shared" si="0"/>
        <v>0</v>
      </c>
      <c r="AQ23">
        <f t="shared" si="0"/>
        <v>0</v>
      </c>
      <c r="AR23">
        <f t="shared" si="0"/>
        <v>0</v>
      </c>
      <c r="AS23">
        <f t="shared" si="0"/>
        <v>0</v>
      </c>
      <c r="AT23">
        <f t="shared" si="0"/>
        <v>0</v>
      </c>
      <c r="AU23">
        <f t="shared" si="0"/>
        <v>0</v>
      </c>
      <c r="AV23">
        <f t="shared" si="0"/>
        <v>0</v>
      </c>
      <c r="AW23">
        <f t="shared" si="0"/>
        <v>0</v>
      </c>
      <c r="AX23">
        <f t="shared" si="14"/>
        <v>0</v>
      </c>
      <c r="AY23">
        <f t="shared" si="1"/>
        <v>0</v>
      </c>
      <c r="AZ23">
        <f t="shared" si="15"/>
        <v>0</v>
      </c>
      <c r="BA23">
        <f t="shared" si="16"/>
        <v>0</v>
      </c>
    </row>
    <row r="24" spans="2:53" x14ac:dyDescent="0.25">
      <c r="B24" s="19">
        <f t="shared" si="17"/>
        <v>46176</v>
      </c>
      <c r="C24" s="20"/>
      <c r="D24" s="20"/>
      <c r="E24" s="17"/>
      <c r="F24" s="20"/>
      <c r="G24" s="20"/>
      <c r="H24" s="17"/>
      <c r="I24" s="20"/>
      <c r="J24" s="20"/>
      <c r="K24" s="21" t="str">
        <f t="shared" si="2"/>
        <v/>
      </c>
      <c r="L24" s="21" t="str">
        <f t="shared" si="3"/>
        <v/>
      </c>
      <c r="M24" s="22"/>
      <c r="N24" s="23"/>
      <c r="O24" s="23"/>
      <c r="P24" s="18"/>
      <c r="U24">
        <f t="shared" si="4"/>
        <v>0</v>
      </c>
      <c r="V24">
        <f t="shared" si="5"/>
        <v>0</v>
      </c>
      <c r="X24">
        <f t="shared" si="6"/>
        <v>0</v>
      </c>
      <c r="Z24">
        <f t="shared" si="7"/>
        <v>0</v>
      </c>
      <c r="AA24">
        <f t="shared" si="7"/>
        <v>0</v>
      </c>
      <c r="AB24">
        <f t="shared" si="8"/>
        <v>0</v>
      </c>
      <c r="AC24">
        <f t="shared" si="8"/>
        <v>0</v>
      </c>
      <c r="AD24">
        <f t="shared" si="9"/>
        <v>0</v>
      </c>
      <c r="AE24">
        <f t="shared" si="9"/>
        <v>0</v>
      </c>
      <c r="AF24" s="3">
        <f t="shared" si="10"/>
        <v>0</v>
      </c>
      <c r="AG24" t="str">
        <f t="shared" si="11"/>
        <v/>
      </c>
      <c r="AH24" t="str">
        <f t="shared" si="12"/>
        <v/>
      </c>
      <c r="AK24">
        <f t="shared" si="13"/>
        <v>0</v>
      </c>
      <c r="AM24">
        <f t="shared" ref="AM24:AN24" si="18">IF(C24="",0,1)</f>
        <v>0</v>
      </c>
      <c r="AN24">
        <f t="shared" si="18"/>
        <v>0</v>
      </c>
      <c r="AO24">
        <f t="shared" si="0"/>
        <v>0</v>
      </c>
      <c r="AP24">
        <f t="shared" si="0"/>
        <v>0</v>
      </c>
      <c r="AQ24">
        <f t="shared" si="0"/>
        <v>0</v>
      </c>
      <c r="AR24">
        <f t="shared" si="0"/>
        <v>0</v>
      </c>
      <c r="AS24">
        <f t="shared" si="0"/>
        <v>0</v>
      </c>
      <c r="AT24">
        <f t="shared" si="0"/>
        <v>0</v>
      </c>
      <c r="AU24">
        <f t="shared" si="0"/>
        <v>0</v>
      </c>
      <c r="AV24">
        <f t="shared" si="0"/>
        <v>0</v>
      </c>
      <c r="AW24">
        <f t="shared" si="0"/>
        <v>0</v>
      </c>
      <c r="AX24">
        <f t="shared" si="14"/>
        <v>0</v>
      </c>
      <c r="AY24">
        <f t="shared" si="1"/>
        <v>0</v>
      </c>
      <c r="AZ24">
        <f t="shared" si="15"/>
        <v>0</v>
      </c>
      <c r="BA24">
        <f t="shared" si="16"/>
        <v>0</v>
      </c>
    </row>
    <row r="25" spans="2:53" x14ac:dyDescent="0.25">
      <c r="B25" s="90" t="s">
        <v>22</v>
      </c>
      <c r="C25" s="90"/>
      <c r="D25" s="90"/>
      <c r="E25" s="90"/>
      <c r="F25" s="90"/>
      <c r="G25" s="90"/>
      <c r="H25" s="90"/>
      <c r="I25" s="90"/>
      <c r="J25" s="91"/>
      <c r="K25" s="25">
        <f>SUM(K11:K24)</f>
        <v>0</v>
      </c>
      <c r="L25" s="25">
        <f>SUM(L11:L24)</f>
        <v>0</v>
      </c>
      <c r="O25" s="26"/>
      <c r="U25">
        <f t="shared" si="4"/>
        <v>0</v>
      </c>
      <c r="AA25"/>
      <c r="AB25"/>
      <c r="AC25"/>
      <c r="AD25"/>
      <c r="AG25" s="3"/>
      <c r="AH25" t="str">
        <f t="shared" si="12"/>
        <v/>
      </c>
      <c r="AI25" t="str">
        <f t="shared" ref="AI25:AI27" si="19">IF(AG25=0,"",IF(AH25&lt;3,3,AH25))</f>
        <v/>
      </c>
      <c r="AK25">
        <f t="shared" si="13"/>
        <v>1</v>
      </c>
      <c r="AZ25">
        <f>IFERROR(SUM(AZ11:AZ24),0)</f>
        <v>0</v>
      </c>
      <c r="BA25">
        <f>IFERROR(SUM(BA1:BA24),0)</f>
        <v>2</v>
      </c>
    </row>
    <row r="26" spans="2:53" ht="6.75" customHeight="1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  <c r="N26" s="28"/>
      <c r="O26" s="26"/>
      <c r="AA26"/>
      <c r="AB26"/>
      <c r="AC26"/>
      <c r="AD26"/>
      <c r="AG26" s="3"/>
      <c r="AK26">
        <f>SUM(AK11:AK25)</f>
        <v>1</v>
      </c>
    </row>
    <row r="27" spans="2:53" x14ac:dyDescent="0.25">
      <c r="B27" s="69" t="str">
        <f>CONCATENATE("I, ",C3,", acknowledge that it is my responsibility to ensure that all hours worked and recorded above for this period are correct.",CHAR(10),"I also certify the hours worked were for official purposes.")</f>
        <v>I, , acknowledge that it is my responsibility to ensure that all hours worked and recorded above for this period are correct.
I also certify the hours worked were for official purposes.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29"/>
      <c r="AA27"/>
      <c r="AB27">
        <f>(TRUNC(E27/100)*60)+MOD(E27,100)</f>
        <v>0</v>
      </c>
      <c r="AC27">
        <f t="shared" si="7"/>
        <v>0</v>
      </c>
      <c r="AD27">
        <f>(TRUNC(H27/100)*60)+MOD(H27,100)</f>
        <v>0</v>
      </c>
      <c r="AE27">
        <f t="shared" si="8"/>
        <v>0</v>
      </c>
      <c r="AF27">
        <f>(TRUNC(K27/100)*60)+MOD(K27,100)</f>
        <v>0</v>
      </c>
      <c r="AG27" s="3">
        <f t="shared" si="10"/>
        <v>0</v>
      </c>
      <c r="AH27" s="3" t="str">
        <f t="shared" si="11"/>
        <v/>
      </c>
      <c r="AI27" t="str">
        <f t="shared" si="19"/>
        <v/>
      </c>
    </row>
    <row r="28" spans="2:53" ht="6.75" customHeight="1" x14ac:dyDescent="0.25">
      <c r="C28" s="77" t="s">
        <v>23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AA28"/>
      <c r="AB28"/>
      <c r="AC28"/>
      <c r="AD28"/>
      <c r="AG28" s="3"/>
    </row>
    <row r="29" spans="2:53" ht="15" customHeight="1" x14ac:dyDescent="0.25">
      <c r="B29" s="30" t="s">
        <v>24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AA29"/>
      <c r="AB29"/>
      <c r="AC29"/>
      <c r="AD29"/>
      <c r="AG29" s="3"/>
    </row>
    <row r="30" spans="2:53" x14ac:dyDescent="0.25">
      <c r="B30" s="78"/>
      <c r="C30" s="79"/>
      <c r="D30" s="79"/>
      <c r="E30" s="79"/>
      <c r="F30" s="79"/>
      <c r="G30" s="79"/>
      <c r="H30" s="80"/>
      <c r="AA30"/>
      <c r="AB30"/>
      <c r="AC30"/>
      <c r="AD30"/>
      <c r="AG30" s="3"/>
    </row>
    <row r="31" spans="2:53" ht="18.75" x14ac:dyDescent="0.3">
      <c r="B31" s="76" t="s">
        <v>229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AA31"/>
      <c r="AB31"/>
      <c r="AC31"/>
      <c r="AD31"/>
      <c r="AG31" s="3"/>
    </row>
    <row r="32" spans="2:53" x14ac:dyDescent="0.25">
      <c r="B32" s="31" t="s">
        <v>25</v>
      </c>
      <c r="AA32"/>
      <c r="AB32"/>
      <c r="AC32"/>
      <c r="AD32"/>
      <c r="AG32" s="3"/>
    </row>
    <row r="33" spans="2:33" x14ac:dyDescent="0.25">
      <c r="B33" t="s">
        <v>26</v>
      </c>
      <c r="AA33"/>
      <c r="AB33"/>
      <c r="AC33"/>
      <c r="AD33"/>
      <c r="AG33" s="3"/>
    </row>
    <row r="34" spans="2:33" ht="18.75" x14ac:dyDescent="0.3">
      <c r="B34" s="76" t="s">
        <v>27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AA34"/>
      <c r="AB34"/>
      <c r="AC34"/>
      <c r="AD34"/>
      <c r="AG34" s="3"/>
    </row>
    <row r="35" spans="2:33" x14ac:dyDescent="0.25">
      <c r="B35" s="30" t="s">
        <v>235</v>
      </c>
      <c r="J35" s="30" t="s">
        <v>28</v>
      </c>
      <c r="AA35"/>
      <c r="AB35"/>
      <c r="AC35"/>
      <c r="AD35"/>
      <c r="AG35" s="3"/>
    </row>
    <row r="36" spans="2:33" x14ac:dyDescent="0.25">
      <c r="B36" s="81"/>
      <c r="C36" s="82"/>
      <c r="D36" s="82"/>
      <c r="E36" s="82"/>
      <c r="F36" s="82"/>
      <c r="G36" s="82"/>
      <c r="H36" s="83"/>
      <c r="J36" s="78"/>
      <c r="K36" s="79"/>
      <c r="L36" s="79"/>
      <c r="M36" s="79"/>
      <c r="N36" s="80"/>
      <c r="AA36"/>
      <c r="AB36"/>
      <c r="AC36"/>
      <c r="AD36"/>
      <c r="AG36" s="3"/>
    </row>
    <row r="37" spans="2:33" ht="6.75" customHeight="1" x14ac:dyDescent="0.25">
      <c r="B37" s="67"/>
      <c r="C37" s="67"/>
      <c r="D37" s="67"/>
      <c r="E37" s="67"/>
      <c r="F37" s="67"/>
      <c r="AA37"/>
      <c r="AB37"/>
      <c r="AC37"/>
      <c r="AD37"/>
      <c r="AG37" s="3"/>
    </row>
    <row r="38" spans="2:33" x14ac:dyDescent="0.25">
      <c r="B38" s="53" t="s">
        <v>234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AA38"/>
      <c r="AB38"/>
      <c r="AC38"/>
      <c r="AD38"/>
      <c r="AG38" s="3"/>
    </row>
    <row r="39" spans="2:33" ht="6.75" customHeight="1" x14ac:dyDescent="0.25">
      <c r="AA39"/>
      <c r="AB39"/>
      <c r="AC39"/>
      <c r="AD39"/>
      <c r="AG39" s="3"/>
    </row>
    <row r="40" spans="2:33" x14ac:dyDescent="0.25">
      <c r="B40" s="32" t="s">
        <v>29</v>
      </c>
    </row>
    <row r="41" spans="2:33" x14ac:dyDescent="0.25"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2"/>
    </row>
    <row r="42" spans="2:33" x14ac:dyDescent="0.25"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5"/>
    </row>
    <row r="43" spans="2:33" x14ac:dyDescent="0.25">
      <c r="B43" s="4"/>
      <c r="N43" s="5" t="s">
        <v>30</v>
      </c>
      <c r="O43" s="2">
        <v>20250610</v>
      </c>
    </row>
    <row r="44" spans="2:33" x14ac:dyDescent="0.25">
      <c r="B44" s="4"/>
    </row>
  </sheetData>
  <sheetProtection algorithmName="SHA-512" hashValue="qQ3BhOH2J2f50CRKeB+mANXXB6HoDMqF8cO17/CURX0xjYVBNOF5dYSpanTFhORK/CEAgHz1W9HiYn3oEC/mUw==" saltValue="2Suss7lgMFJJMvK2xHouMw==" spinCount="100000" sheet="1" objects="1" scenarios="1"/>
  <mergeCells count="13">
    <mergeCell ref="C3:F3"/>
    <mergeCell ref="C4:F4"/>
    <mergeCell ref="C5:F5"/>
    <mergeCell ref="C6:F6"/>
    <mergeCell ref="B25:J25"/>
    <mergeCell ref="B27:O27"/>
    <mergeCell ref="B41:P42"/>
    <mergeCell ref="B31:P31"/>
    <mergeCell ref="C28:N29"/>
    <mergeCell ref="B34:P34"/>
    <mergeCell ref="J36:N36"/>
    <mergeCell ref="B36:H36"/>
    <mergeCell ref="B30:H30"/>
  </mergeCells>
  <conditionalFormatting sqref="B11:B24 L11:M24">
    <cfRule type="cellIs" dxfId="30" priority="26" operator="equal">
      <formula>"Yes"</formula>
    </cfRule>
  </conditionalFormatting>
  <conditionalFormatting sqref="B11:B24">
    <cfRule type="expression" dxfId="29" priority="28">
      <formula>M11="yes"</formula>
    </cfRule>
  </conditionalFormatting>
  <conditionalFormatting sqref="B38">
    <cfRule type="expression" dxfId="28" priority="9">
      <formula>$BA$25&lt;&gt;0</formula>
    </cfRule>
    <cfRule type="expression" dxfId="27" priority="10">
      <formula>AND($BA$25=0,$AZ$25=0)</formula>
    </cfRule>
  </conditionalFormatting>
  <conditionalFormatting sqref="B27:O27 B29:B30 B32:B33 B35:F35 B36 B37:F37 B40:O40 B41">
    <cfRule type="expression" dxfId="26" priority="7">
      <formula>AND($BA$25=0,$AZ$25=0)</formula>
    </cfRule>
    <cfRule type="expression" dxfId="25" priority="12">
      <formula>$BA$25&lt;&gt;0</formula>
    </cfRule>
  </conditionalFormatting>
  <conditionalFormatting sqref="B27:P27 B28:C28 O28:P29 B29 B30:P30 B31 B32:P33 B34 B35:I35 J35:P36 B36 B37:P42">
    <cfRule type="expression" dxfId="24" priority="8">
      <formula>AND($BA$25=0,$AZ$25=0)</formula>
    </cfRule>
  </conditionalFormatting>
  <conditionalFormatting sqref="B27:P27 B28:C28 O28:P29 B29:B31 B30:P30 B32:P33 B34 B35:I35 J35:P36 B36 B37:P42">
    <cfRule type="expression" dxfId="23" priority="11">
      <formula>$BA$25&lt;&gt;0</formula>
    </cfRule>
  </conditionalFormatting>
  <conditionalFormatting sqref="C11:C24">
    <cfRule type="expression" dxfId="22" priority="31">
      <formula>P11="yes"</formula>
    </cfRule>
  </conditionalFormatting>
  <conditionalFormatting sqref="C28 B31 B34">
    <cfRule type="expression" dxfId="21" priority="13">
      <formula>$BA$25=0</formula>
    </cfRule>
  </conditionalFormatting>
  <conditionalFormatting sqref="C11:D24 F11:G24 I11:J24">
    <cfRule type="expression" dxfId="20" priority="6">
      <formula>AND(ISNUMBER(C11)=FALSE,C11&lt;&gt;"")</formula>
    </cfRule>
  </conditionalFormatting>
  <conditionalFormatting sqref="C4:F4">
    <cfRule type="expression" dxfId="19" priority="20">
      <formula>AND($C$3&lt;&gt;"",$C$4="")</formula>
    </cfRule>
  </conditionalFormatting>
  <conditionalFormatting sqref="C5:F5">
    <cfRule type="expression" dxfId="18" priority="14">
      <formula>AND($C$3&lt;&gt;"",$C$4&lt;&gt;"",$C$5="")</formula>
    </cfRule>
  </conditionalFormatting>
  <conditionalFormatting sqref="C6:F6">
    <cfRule type="expression" dxfId="17" priority="5">
      <formula>$C$6&lt;&gt;""</formula>
    </cfRule>
    <cfRule type="expression" dxfId="16" priority="21">
      <formula>AND($C$5="Other:",$C$6="")</formula>
    </cfRule>
  </conditionalFormatting>
  <conditionalFormatting sqref="D11:D24">
    <cfRule type="expression" dxfId="15" priority="17">
      <formula>AND($C11&lt;&gt;"",$D11="")</formula>
    </cfRule>
  </conditionalFormatting>
  <conditionalFormatting sqref="D11:E24">
    <cfRule type="expression" dxfId="14" priority="30">
      <formula>U11="yes"</formula>
    </cfRule>
  </conditionalFormatting>
  <conditionalFormatting sqref="F11:H24">
    <cfRule type="expression" dxfId="13" priority="29">
      <formula>V11="yes"</formula>
    </cfRule>
  </conditionalFormatting>
  <conditionalFormatting sqref="G11:G24">
    <cfRule type="expression" dxfId="12" priority="16">
      <formula>AND($F11&lt;&gt;"",$G11="")</formula>
    </cfRule>
  </conditionalFormatting>
  <conditionalFormatting sqref="I36">
    <cfRule type="expression" dxfId="11" priority="1">
      <formula>AND($BA$25=0,$AZ$25=0)</formula>
    </cfRule>
    <cfRule type="expression" dxfId="10" priority="2">
      <formula>$BA$25&lt;&gt;0</formula>
    </cfRule>
  </conditionalFormatting>
  <conditionalFormatting sqref="I11:J24">
    <cfRule type="expression" dxfId="9" priority="25">
      <formula>X11="yes"</formula>
    </cfRule>
  </conditionalFormatting>
  <conditionalFormatting sqref="J11:J24">
    <cfRule type="expression" dxfId="8" priority="15">
      <formula>AND($I11&lt;&gt;"",$J11="")</formula>
    </cfRule>
  </conditionalFormatting>
  <conditionalFormatting sqref="J35:N36">
    <cfRule type="expression" dxfId="7" priority="3">
      <formula>AND($BA$25=0,$AZ$25=0)</formula>
    </cfRule>
    <cfRule type="expression" dxfId="6" priority="4">
      <formula>$BA$25&lt;&gt;0</formula>
    </cfRule>
  </conditionalFormatting>
  <conditionalFormatting sqref="K11:K24">
    <cfRule type="cellIs" dxfId="5" priority="27" operator="lessThan">
      <formula>3</formula>
    </cfRule>
  </conditionalFormatting>
  <conditionalFormatting sqref="K25:L25">
    <cfRule type="expression" dxfId="4" priority="24">
      <formula>$K$25&lt;&gt;$L$25</formula>
    </cfRule>
  </conditionalFormatting>
  <conditionalFormatting sqref="N11:N24">
    <cfRule type="expression" dxfId="3" priority="19">
      <formula>AND($N11="",$U11&lt;&gt;0)</formula>
    </cfRule>
  </conditionalFormatting>
  <conditionalFormatting sqref="O11:O24">
    <cfRule type="expression" dxfId="2" priority="18">
      <formula>AND($N11="No",$O11="")</formula>
    </cfRule>
  </conditionalFormatting>
  <conditionalFormatting sqref="P11:P24">
    <cfRule type="expression" dxfId="1" priority="22">
      <formula>OR(AND(U11=0,V11&gt;0),AND(U11&gt;0,V11=0),AND(SUM(AM11:AT11)=0,AZ11&gt;0),ISODD(SUM(AM11:AT11))=TRUE)</formula>
    </cfRule>
    <cfRule type="expression" dxfId="0" priority="23">
      <formula>AND(U11&gt;0,V11=1,OR(SUM(AM11:AT11)=2,SUM(AM11:AT11)=4,SUM(AM11:AT11)=6))</formula>
    </cfRule>
  </conditionalFormatting>
  <dataValidations count="9">
    <dataValidation type="textLength" allowBlank="1" showInputMessage="1" showErrorMessage="1" errorTitle="Invalid position number" error="Please confirm the correct position number from your Electorate Staff Workbench." sqref="O11:O24" xr:uid="{DFFF95B4-CDE1-483E-8FEB-545FAF45A340}">
      <formula1>5</formula1>
      <formula2>8</formula2>
    </dataValidation>
    <dataValidation type="custom" allowBlank="1" showInputMessage="1" showErrorMessage="1" errorTitle="Invalid time entered." error="Must enter in time greater than the start time for this day." sqref="G11:G24" xr:uid="{D9DFC184-CFF3-428B-BA2B-4812CF55849E}">
      <formula1>AND(G11&gt;F11,G11&gt;C11)</formula1>
    </dataValidation>
    <dataValidation type="custom" allowBlank="1" showInputMessage="1" showErrorMessage="1" errorTitle="Wrong time" error="Must enter in time greater than the previous entry" sqref="E11:E24" xr:uid="{5CE3845A-38CF-45F5-9843-7479252C7337}">
      <formula1>AND(E11&gt;D11,E11&gt;C11)</formula1>
    </dataValidation>
    <dataValidation type="custom" allowBlank="1" showInputMessage="1" showErrorMessage="1" errorTitle="Invalid time entered." error="Must enter in time greater than the start time for this day." sqref="J11:J24" xr:uid="{137BEC84-D748-4EF8-83F6-5473605F4CD3}">
      <formula1>AND(J11&gt;I11,J11&gt;C11)</formula1>
    </dataValidation>
    <dataValidation type="custom" allowBlank="1" showInputMessage="1" showErrorMessage="1" errorTitle="Invalid time entered." error="You must enter a time that is greater than the last finish time on this day." sqref="I11:I24" xr:uid="{9B8EDED3-8B4E-4869-AC88-1B06F634DF1A}">
      <formula1>AND(I11&gt;G11,I11&gt;C11)</formula1>
    </dataValidation>
    <dataValidation type="custom" allowBlank="1" showInputMessage="1" showErrorMessage="1" errorTitle="Wrong" error="Be better" sqref="H11:H24" xr:uid="{51E1056A-1936-4559-9FCE-69A4FFD6F7C1}">
      <formula1>AND(H11&gt;G11,H11&gt;C11)</formula1>
    </dataValidation>
    <dataValidation type="custom" allowBlank="1" showInputMessage="1" showErrorMessage="1" errorTitle="Invalid time entered." error="You must enter a time that is greater than the last finish time on this day." sqref="F11:F24" xr:uid="{88D70A9B-9FAF-48A4-B12D-C1853A10EF63}">
      <formula1>AND(F11&gt;D11,F11&gt;C11)</formula1>
    </dataValidation>
    <dataValidation type="custom" allowBlank="1" showInputMessage="1" showErrorMessage="1" errorTitle="Invalid time entered." error="Must enter in time greater than the start time for this day." sqref="D11:D24" xr:uid="{06B87B62-00E4-4159-9643-99FBC94105BF}">
      <formula1>D11&gt;C11</formula1>
    </dataValidation>
    <dataValidation type="textLength" operator="equal" allowBlank="1" showInputMessage="1" showErrorMessage="1" errorTitle="Invalid AGS" error="AGS must be 8 digits long." sqref="C4:F4" xr:uid="{CAE7CD33-9386-4AE9-8ED9-072E75C79B22}">
      <formula1>8</formula1>
    </dataValidation>
  </dataValidations>
  <hyperlinks>
    <hyperlink ref="B7:P7" r:id="rId1" display="Record of Hours to be submitted no later than the cut-off (click here), and NOT BEFORE the employee completes their final day of work for the period." xr:uid="{91F89946-3C10-4340-9FD7-4AAEC303407D}"/>
  </hyperlinks>
  <printOptions horizontalCentered="1" verticalCentered="1"/>
  <pageMargins left="0.23622047244094491" right="0.23622047244094491" top="0.35433070866141736" bottom="0.35433070866141736" header="0" footer="0"/>
  <pageSetup paperSize="9" scale="80" fitToWidth="0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F93E377-D5BC-4FCD-9CC2-14EA918D4C9F}">
          <x14:formula1>
            <xm:f>Reference!$P$1:$P$2</xm:f>
          </x14:formula1>
          <xm:sqref>N11:N24</xm:sqref>
        </x14:dataValidation>
        <x14:dataValidation type="list" allowBlank="1" showInputMessage="1" showErrorMessage="1" xr:uid="{8C3A35AB-6A1C-4458-BFB1-2A6B795DF929}">
          <x14:formula1>
            <xm:f>Reference!$P$1</xm:f>
          </x14:formula1>
          <xm:sqref>M11:M24</xm:sqref>
        </x14:dataValidation>
        <x14:dataValidation type="list" allowBlank="1" showInputMessage="1" showErrorMessage="1" xr:uid="{C977EE41-5878-4EFE-A2BB-168209694106}">
          <x14:formula1>
            <xm:f>Reference!$L$2:$L$15</xm:f>
          </x14:formula1>
          <xm:sqref>L3</xm:sqref>
        </x14:dataValidation>
        <x14:dataValidation type="list" allowBlank="1" showInputMessage="1" showErrorMessage="1" xr:uid="{A1E29B5B-552F-474F-9FE2-A22C201F8DD7}">
          <x14:formula1>
            <xm:f>Reference!$N$2:O232</xm:f>
          </x14:formula1>
          <xm:sqref>D5:F5</xm:sqref>
        </x14:dataValidation>
        <x14:dataValidation type="list" allowBlank="1" showInputMessage="1" showErrorMessage="1" xr:uid="{1951B2D5-7582-423F-83A3-3805C3095992}">
          <x14:formula1>
            <xm:f>Reference!$N$2:N228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FCE4-56EF-46F2-A713-50488E2E27B2}">
  <dimension ref="A1"/>
  <sheetViews>
    <sheetView showGridLines="0" zoomScale="115" zoomScaleNormal="115" workbookViewId="0">
      <selection activeCell="AJ72" sqref="AJ7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8498-5DAB-42B3-B9A3-4A7B162D61BF}">
  <sheetPr>
    <tabColor theme="2" tint="-9.9978637043366805E-2"/>
  </sheetPr>
  <dimension ref="A1:XFC13"/>
  <sheetViews>
    <sheetView showGridLines="0" showRowColHeaders="0" zoomScale="115" zoomScaleNormal="115" workbookViewId="0">
      <selection activeCell="F13" sqref="F13"/>
    </sheetView>
  </sheetViews>
  <sheetFormatPr defaultColWidth="9.140625" defaultRowHeight="15" zeroHeight="1" x14ac:dyDescent="0.25"/>
  <cols>
    <col min="1" max="1" width="34.5703125" customWidth="1"/>
    <col min="2" max="2" width="8.7109375" bestFit="1" customWidth="1"/>
    <col min="3" max="3" width="13.140625" bestFit="1" customWidth="1"/>
    <col min="4" max="4" width="36.140625" customWidth="1"/>
    <col min="5" max="5" width="36.28515625" customWidth="1"/>
    <col min="6" max="6" width="31" customWidth="1"/>
    <col min="7" max="16383" width="0" hidden="1" customWidth="1"/>
    <col min="16384" max="16384" width="8.140625" hidden="1" customWidth="1"/>
  </cols>
  <sheetData>
    <row r="1" spans="1:6" x14ac:dyDescent="0.25">
      <c r="A1" s="48" t="s">
        <v>223</v>
      </c>
      <c r="B1" s="49" t="s">
        <v>34</v>
      </c>
      <c r="C1" s="49" t="s">
        <v>39</v>
      </c>
      <c r="D1" s="48" t="s">
        <v>224</v>
      </c>
      <c r="E1" s="48" t="s">
        <v>225</v>
      </c>
      <c r="F1" s="48" t="s">
        <v>226</v>
      </c>
    </row>
    <row r="2" spans="1:6" x14ac:dyDescent="0.25">
      <c r="A2" s="61">
        <f>IF($D2="","",_xlfn.XLOOKUP(E2,Reference!C:C,Reference!D:D))</f>
        <v>46191</v>
      </c>
      <c r="B2" s="50">
        <f>IF($D2="","",_xlfn.XLOOKUP(D2,Reference!B:B,Reference!A:A))</f>
        <v>25</v>
      </c>
      <c r="C2" s="50">
        <f>IF($D2="","",_xlfn.XLOOKUP(D2,Reference!B:B,Reference!F:F))</f>
        <v>2026</v>
      </c>
      <c r="D2" s="57">
        <f>IFERROR(IF(TSCalStartDate[[#This Row],[Timesheet calendar Pay start date]]="","",TSCalStartDate[[#This Row],[Timesheet calendar Pay start date]]),"")</f>
        <v>46163</v>
      </c>
      <c r="E2" s="57">
        <f>IF($D2="","",_xlfn.XLOOKUP(D2,Reference!B:B,Reference!C:C))</f>
        <v>46176</v>
      </c>
      <c r="F2" s="58">
        <f>IF($D2="","",_xlfn.XLOOKUP(A2,Reference!D:D,Reference!E:E))</f>
        <v>46180</v>
      </c>
    </row>
    <row r="3" spans="1:6" x14ac:dyDescent="0.25">
      <c r="A3" s="62">
        <f>IF($D3="","",_xlfn.XLOOKUP(E3,Reference!C:C,Reference!D:D))</f>
        <v>46205</v>
      </c>
      <c r="B3" s="41">
        <f>IF($D3="","",_xlfn.XLOOKUP(D3,Reference!B:B,Reference!A:A))</f>
        <v>26</v>
      </c>
      <c r="C3" s="41">
        <f>IF($D3="","",_xlfn.XLOOKUP(D3,Reference!B:B,Reference!F:F))</f>
        <v>2026</v>
      </c>
      <c r="D3" s="59">
        <f>IFERROR(IF(TSCalStartDate[[#This Row],[Timesheet calendar Pay start date]]="","",TSCalStartDate[[#This Row],[Timesheet calendar Pay start date]]),"")</f>
        <v>46177</v>
      </c>
      <c r="E3" s="59">
        <f>IF(D3="","",_xlfn.XLOOKUP(D3,Reference!B:B,Reference!C:C))</f>
        <v>46190</v>
      </c>
      <c r="F3" s="60">
        <f>IF($D3="","",_xlfn.XLOOKUP(A3,Reference!D:D,Reference!E:E))</f>
        <v>46194</v>
      </c>
    </row>
    <row r="4" spans="1:6" x14ac:dyDescent="0.25">
      <c r="A4" s="61">
        <f>IF($D4="","",_xlfn.XLOOKUP(E4,Reference!C:C,Reference!D:D))</f>
        <v>46219</v>
      </c>
      <c r="B4" s="50">
        <f>IF($D4="","",_xlfn.XLOOKUP(D4,Reference!B:B,Reference!A:A))</f>
        <v>1</v>
      </c>
      <c r="C4" s="50">
        <f>IF($D4="","",_xlfn.XLOOKUP(D4,Reference!B:B,Reference!F:F))</f>
        <v>2027</v>
      </c>
      <c r="D4" s="57">
        <f>IFERROR(IF(TSCalStartDate[[#This Row],[Timesheet calendar Pay start date]]="","",TSCalStartDate[[#This Row],[Timesheet calendar Pay start date]]),"")</f>
        <v>46191</v>
      </c>
      <c r="E4" s="57">
        <f>IF(D4="","",_xlfn.XLOOKUP(D4,Reference!B:B,Reference!C:C))</f>
        <v>46204</v>
      </c>
      <c r="F4" s="58">
        <f>IF($D4="","",_xlfn.XLOOKUP(A4,Reference!D:D,Reference!E:E))</f>
        <v>46208</v>
      </c>
    </row>
    <row r="5" spans="1:6" x14ac:dyDescent="0.25">
      <c r="A5" s="62">
        <f>IF($D5="","",_xlfn.XLOOKUP(E5,Reference!C:C,Reference!D:D))</f>
        <v>46233</v>
      </c>
      <c r="B5" s="41">
        <f>IF($D5="","",_xlfn.XLOOKUP(D5,Reference!B:B,Reference!A:A))</f>
        <v>2</v>
      </c>
      <c r="C5" s="41">
        <f>IF($D5="","",_xlfn.XLOOKUP(D5,Reference!B:B,Reference!F:F))</f>
        <v>2027</v>
      </c>
      <c r="D5" s="59">
        <f>IFERROR(IF(TSCalStartDate[[#This Row],[Timesheet calendar Pay start date]]="","",TSCalStartDate[[#This Row],[Timesheet calendar Pay start date]]),"")</f>
        <v>46205</v>
      </c>
      <c r="E5" s="59">
        <f>IF(D5="","",_xlfn.XLOOKUP(D5,Reference!B:B,Reference!C:C))</f>
        <v>46218</v>
      </c>
      <c r="F5" s="60">
        <f>IF($D5="","",_xlfn.XLOOKUP(A5,Reference!D:D,Reference!E:E))</f>
        <v>46222</v>
      </c>
    </row>
    <row r="6" spans="1:6" x14ac:dyDescent="0.25">
      <c r="A6" s="61">
        <f>IF($D6="","",_xlfn.XLOOKUP(E6,Reference!C:C,Reference!D:D))</f>
        <v>46247</v>
      </c>
      <c r="B6" s="50">
        <f>IF($D6="","",_xlfn.XLOOKUP(D6,Reference!B:B,Reference!A:A))</f>
        <v>3</v>
      </c>
      <c r="C6" s="50">
        <f>IF($D6="","",_xlfn.XLOOKUP(D6,Reference!B:B,Reference!F:F))</f>
        <v>2027</v>
      </c>
      <c r="D6" s="57">
        <f>IFERROR(IF(TSCalStartDate[[#This Row],[Timesheet calendar Pay start date]]="","",TSCalStartDate[[#This Row],[Timesheet calendar Pay start date]]),"")</f>
        <v>46219</v>
      </c>
      <c r="E6" s="57">
        <f>IF(D6="","",_xlfn.XLOOKUP(D6,Reference!B:B,Reference!C:C))</f>
        <v>46232</v>
      </c>
      <c r="F6" s="58">
        <f>IF($D6="","",_xlfn.XLOOKUP(A6,Reference!D:D,Reference!E:E))</f>
        <v>46236</v>
      </c>
    </row>
    <row r="7" spans="1:6" x14ac:dyDescent="0.25">
      <c r="A7" s="62">
        <f>IF($D7="","",_xlfn.XLOOKUP(E7,Reference!C:C,Reference!D:D))</f>
        <v>46261</v>
      </c>
      <c r="B7" s="41">
        <f>IF($D7="","",_xlfn.XLOOKUP(D7,Reference!B:B,Reference!A:A))</f>
        <v>4</v>
      </c>
      <c r="C7" s="41">
        <f>IF($D7="","",_xlfn.XLOOKUP(D7,Reference!B:B,Reference!F:F))</f>
        <v>2027</v>
      </c>
      <c r="D7" s="59">
        <f>IFERROR(IF(TSCalStartDate[[#This Row],[Timesheet calendar Pay start date]]="","",TSCalStartDate[[#This Row],[Timesheet calendar Pay start date]]),"")</f>
        <v>46233</v>
      </c>
      <c r="E7" s="59">
        <f>IF(D7="","",_xlfn.XLOOKUP(D7,Reference!B:B,Reference!C:C))</f>
        <v>46246</v>
      </c>
      <c r="F7" s="60">
        <f>IF($D7="","",_xlfn.XLOOKUP(A7,Reference!D:D,Reference!E:E))</f>
        <v>46250</v>
      </c>
    </row>
    <row r="8" spans="1:6" x14ac:dyDescent="0.25">
      <c r="A8" s="61">
        <f>IF($D8="","",_xlfn.XLOOKUP(E8,Reference!C:C,Reference!D:D))</f>
        <v>46275</v>
      </c>
      <c r="B8" s="50">
        <f>IF($D8="","",_xlfn.XLOOKUP(D8,Reference!B:B,Reference!A:A))</f>
        <v>5</v>
      </c>
      <c r="C8" s="50">
        <f>IF($D8="","",_xlfn.XLOOKUP(D8,Reference!B:B,Reference!F:F))</f>
        <v>2027</v>
      </c>
      <c r="D8" s="57">
        <f>IFERROR(IF(TSCalStartDate[[#This Row],[Timesheet calendar Pay start date]]="","",TSCalStartDate[[#This Row],[Timesheet calendar Pay start date]]),"")</f>
        <v>46247</v>
      </c>
      <c r="E8" s="57">
        <f>IF(D8="","",_xlfn.XLOOKUP(D8,Reference!B:B,Reference!C:C))</f>
        <v>46260</v>
      </c>
      <c r="F8" s="58">
        <f>IF($D8="","",_xlfn.XLOOKUP(A8,Reference!D:D,Reference!E:E))</f>
        <v>46264</v>
      </c>
    </row>
    <row r="9" spans="1:6" x14ac:dyDescent="0.25">
      <c r="A9" s="62">
        <f>IF($D9="","",_xlfn.XLOOKUP(E9,Reference!C:C,Reference!D:D))</f>
        <v>46289</v>
      </c>
      <c r="B9" s="41">
        <f>IF($D9="","",_xlfn.XLOOKUP(D9,Reference!B:B,Reference!A:A))</f>
        <v>6</v>
      </c>
      <c r="C9" s="41">
        <f>IF($D9="","",_xlfn.XLOOKUP(D9,Reference!B:B,Reference!F:F))</f>
        <v>2027</v>
      </c>
      <c r="D9" s="59">
        <f>IFERROR(IF(TSCalStartDate[[#This Row],[Timesheet calendar Pay start date]]="","",TSCalStartDate[[#This Row],[Timesheet calendar Pay start date]]),"")</f>
        <v>46261</v>
      </c>
      <c r="E9" s="59">
        <f>IF(D9="","",_xlfn.XLOOKUP(D9,Reference!B:B,Reference!C:C))</f>
        <v>46274</v>
      </c>
      <c r="F9" s="60">
        <f>IF($D9="","",_xlfn.XLOOKUP(A9,Reference!D:D,Reference!E:E))</f>
        <v>46278</v>
      </c>
    </row>
    <row r="10" spans="1:6" x14ac:dyDescent="0.25">
      <c r="A10" s="61">
        <f>IF($D10="","",_xlfn.XLOOKUP(E10,Reference!C:C,Reference!D:D))</f>
        <v>46303</v>
      </c>
      <c r="B10" s="50">
        <f>IF($D10="","",_xlfn.XLOOKUP(D10,Reference!B:B,Reference!A:A))</f>
        <v>7</v>
      </c>
      <c r="C10" s="50">
        <f>IF($D10="","",_xlfn.XLOOKUP(D10,Reference!B:B,Reference!F:F))</f>
        <v>2027</v>
      </c>
      <c r="D10" s="57">
        <f>IFERROR(IF(TSCalStartDate[[#This Row],[Timesheet calendar Pay start date]]="","",TSCalStartDate[[#This Row],[Timesheet calendar Pay start date]]),"")</f>
        <v>46275</v>
      </c>
      <c r="E10" s="57">
        <f>IF(D10="","",_xlfn.XLOOKUP(D10,Reference!B:B,Reference!C:C))</f>
        <v>46288</v>
      </c>
      <c r="F10" s="58">
        <f>IF($D10="","",_xlfn.XLOOKUP(A10,Reference!D:D,Reference!E:E))</f>
        <v>46292</v>
      </c>
    </row>
    <row r="11" spans="1:6" x14ac:dyDescent="0.25">
      <c r="A11" s="62">
        <f>IF($D11="","",_xlfn.XLOOKUP(E11,Reference!C:C,Reference!D:D))</f>
        <v>46317</v>
      </c>
      <c r="B11" s="41">
        <f>IF($D11="","",_xlfn.XLOOKUP(D11,Reference!B:B,Reference!A:A))</f>
        <v>8</v>
      </c>
      <c r="C11" s="41">
        <f>IF($D11="","",_xlfn.XLOOKUP(D11,Reference!B:B,Reference!F:F))</f>
        <v>2027</v>
      </c>
      <c r="D11" s="59">
        <f>IFERROR(IF(TSCalStartDate[[#This Row],[Timesheet calendar Pay start date]]="","",TSCalStartDate[[#This Row],[Timesheet calendar Pay start date]]),"")</f>
        <v>46289</v>
      </c>
      <c r="E11" s="59">
        <f>IF(D11="","",_xlfn.XLOOKUP(D11,Reference!B:B,Reference!C:C))</f>
        <v>46302</v>
      </c>
      <c r="F11" s="60">
        <f>IF($D11="","",_xlfn.XLOOKUP(A11,Reference!D:D,Reference!E:E))</f>
        <v>46306</v>
      </c>
    </row>
    <row r="12" spans="1:6" x14ac:dyDescent="0.25">
      <c r="A12" s="61">
        <f>IF($D12="","",_xlfn.XLOOKUP(E12,Reference!C:C,Reference!D:D))</f>
        <v>46331</v>
      </c>
      <c r="B12" s="50">
        <f>IF($D12="","",_xlfn.XLOOKUP(D12,Reference!B:B,Reference!A:A))</f>
        <v>9</v>
      </c>
      <c r="C12" s="50">
        <f>IF($D12="","",_xlfn.XLOOKUP(D12,Reference!B:B,Reference!F:F))</f>
        <v>2027</v>
      </c>
      <c r="D12" s="57">
        <f>IFERROR(IF(TSCalStartDate[[#This Row],[Timesheet calendar Pay start date]]="","",TSCalStartDate[[#This Row],[Timesheet calendar Pay start date]]),"")</f>
        <v>46303</v>
      </c>
      <c r="E12" s="57">
        <f>IF(D12="","",_xlfn.XLOOKUP(D12,Reference!B:B,Reference!C:C))</f>
        <v>46316</v>
      </c>
      <c r="F12" s="58">
        <f>IF($D12="","",_xlfn.XLOOKUP(A12,Reference!D:D,Reference!E:E))</f>
        <v>46320</v>
      </c>
    </row>
    <row r="13" spans="1:6" x14ac:dyDescent="0.25">
      <c r="A13" s="62">
        <f>IF($D13="","",_xlfn.XLOOKUP(E13,Reference!C:C,Reference!D:D))</f>
        <v>46345</v>
      </c>
      <c r="B13" s="41">
        <f>IF($D13="","",_xlfn.XLOOKUP(D13,Reference!B:B,Reference!A:A))</f>
        <v>10</v>
      </c>
      <c r="C13" s="41">
        <f>IF($D13="","",_xlfn.XLOOKUP(D13,Reference!B:B,Reference!F:F))</f>
        <v>2027</v>
      </c>
      <c r="D13" s="59">
        <f>IFERROR(IF(TSCalStartDate[[#This Row],[Timesheet calendar Pay start date]]="","",TSCalStartDate[[#This Row],[Timesheet calendar Pay start date]]),"")</f>
        <v>46317</v>
      </c>
      <c r="E13" s="59">
        <f>IF(D13="","",_xlfn.XLOOKUP(D13,Reference!B:B,Reference!C:C))</f>
        <v>46330</v>
      </c>
      <c r="F13" s="60">
        <f>IF($D13="","",_xlfn.XLOOKUP(A13,Reference!D:D,Reference!E:E))</f>
        <v>46334</v>
      </c>
    </row>
  </sheetData>
  <sheetProtection algorithmName="SHA-512" hashValue="b/F8YOQ9YzaRViKzF/1uwaHatGKGyW8jV3guOyloHhzrX1GAJbVbBzPO3jZFl106unhEg6X5Gjdnb02K1rTXKA==" saltValue="78/Jo+lqgNMbPG/0uBB5TQ==" spinCount="100000" sheet="1" objects="1" scenarios="1"/>
  <pageMargins left="0.7" right="0.7" top="0.75" bottom="0.75" header="0.3" footer="0.3"/>
  <pageSetup paperSize="9" scale="88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8589-0961-42B0-A208-211CA46D8F48}">
  <sheetPr>
    <tabColor theme="2" tint="-9.9978637043366805E-2"/>
  </sheetPr>
  <dimension ref="A1:C1441"/>
  <sheetViews>
    <sheetView showGridLines="0" showRowColHeaders="0" zoomScale="115" zoomScaleNormal="115" workbookViewId="0">
      <pane ySplit="1" topLeftCell="A542" activePane="bottomLeft" state="frozenSplit"/>
      <selection activeCell="A2" sqref="A2"/>
      <selection pane="bottomLeft" activeCell="B572" sqref="B572"/>
    </sheetView>
  </sheetViews>
  <sheetFormatPr defaultColWidth="0" defaultRowHeight="15" x14ac:dyDescent="0.25"/>
  <cols>
    <col min="1" max="2" width="14.28515625" customWidth="1"/>
    <col min="3" max="3" width="16.42578125" style="31" customWidth="1"/>
    <col min="4" max="16384" width="9.140625" hidden="1"/>
  </cols>
  <sheetData>
    <row r="1" spans="1:3" x14ac:dyDescent="0.25">
      <c r="A1" s="33" t="s">
        <v>31</v>
      </c>
      <c r="B1" s="33" t="s">
        <v>32</v>
      </c>
      <c r="C1" s="51" t="s">
        <v>33</v>
      </c>
    </row>
    <row r="2" spans="1:3" x14ac:dyDescent="0.25">
      <c r="A2" s="34">
        <v>0</v>
      </c>
      <c r="B2" s="35">
        <v>0</v>
      </c>
      <c r="C2" s="52">
        <f>B2</f>
        <v>0</v>
      </c>
    </row>
    <row r="3" spans="1:3" x14ac:dyDescent="0.25">
      <c r="A3" s="34">
        <v>6.9444444444444447E-4</v>
      </c>
      <c r="B3" s="35">
        <v>6.9444444444444447E-4</v>
      </c>
      <c r="C3" s="52">
        <f t="shared" ref="C3:C66" si="0">B3</f>
        <v>6.9444444444444447E-4</v>
      </c>
    </row>
    <row r="4" spans="1:3" x14ac:dyDescent="0.25">
      <c r="A4" s="34">
        <v>1.38888888888889E-3</v>
      </c>
      <c r="B4" s="35">
        <v>1.38888888888889E-3</v>
      </c>
      <c r="C4" s="52">
        <f t="shared" si="0"/>
        <v>1.38888888888889E-3</v>
      </c>
    </row>
    <row r="5" spans="1:3" x14ac:dyDescent="0.25">
      <c r="A5" s="34">
        <v>2.0833333333333298E-3</v>
      </c>
      <c r="B5" s="35">
        <v>2.0833333333333298E-3</v>
      </c>
      <c r="C5" s="52">
        <f t="shared" si="0"/>
        <v>2.0833333333333298E-3</v>
      </c>
    </row>
    <row r="6" spans="1:3" x14ac:dyDescent="0.25">
      <c r="A6" s="34">
        <v>2.7777777777777801E-3</v>
      </c>
      <c r="B6" s="35">
        <v>2.7777777777777801E-3</v>
      </c>
      <c r="C6" s="52">
        <f t="shared" si="0"/>
        <v>2.7777777777777801E-3</v>
      </c>
    </row>
    <row r="7" spans="1:3" x14ac:dyDescent="0.25">
      <c r="A7" s="34">
        <v>3.4722222222222199E-3</v>
      </c>
      <c r="B7" s="35">
        <v>3.4722222222222199E-3</v>
      </c>
      <c r="C7" s="52">
        <f t="shared" si="0"/>
        <v>3.4722222222222199E-3</v>
      </c>
    </row>
    <row r="8" spans="1:3" x14ac:dyDescent="0.25">
      <c r="A8" s="34">
        <v>4.1666666666666701E-3</v>
      </c>
      <c r="B8" s="35">
        <v>4.1666666666666701E-3</v>
      </c>
      <c r="C8" s="52">
        <f t="shared" si="0"/>
        <v>4.1666666666666701E-3</v>
      </c>
    </row>
    <row r="9" spans="1:3" x14ac:dyDescent="0.25">
      <c r="A9" s="34">
        <v>4.8611111111111103E-3</v>
      </c>
      <c r="B9" s="35">
        <v>4.8611111111111103E-3</v>
      </c>
      <c r="C9" s="52">
        <f t="shared" si="0"/>
        <v>4.8611111111111103E-3</v>
      </c>
    </row>
    <row r="10" spans="1:3" x14ac:dyDescent="0.25">
      <c r="A10" s="34">
        <v>5.5555555555555601E-3</v>
      </c>
      <c r="B10" s="35">
        <v>5.5555555555555601E-3</v>
      </c>
      <c r="C10" s="52">
        <f t="shared" si="0"/>
        <v>5.5555555555555601E-3</v>
      </c>
    </row>
    <row r="11" spans="1:3" x14ac:dyDescent="0.25">
      <c r="A11" s="34">
        <v>6.2500000000000003E-3</v>
      </c>
      <c r="B11" s="35">
        <v>6.2500000000000003E-3</v>
      </c>
      <c r="C11" s="52">
        <f t="shared" si="0"/>
        <v>6.2500000000000003E-3</v>
      </c>
    </row>
    <row r="12" spans="1:3" x14ac:dyDescent="0.25">
      <c r="A12" s="34">
        <v>6.9444444444444397E-3</v>
      </c>
      <c r="B12" s="35">
        <v>6.9444444444444397E-3</v>
      </c>
      <c r="C12" s="52">
        <f t="shared" si="0"/>
        <v>6.9444444444444397E-3</v>
      </c>
    </row>
    <row r="13" spans="1:3" x14ac:dyDescent="0.25">
      <c r="A13" s="34">
        <v>7.6388888888888904E-3</v>
      </c>
      <c r="B13" s="35">
        <v>7.6388888888888904E-3</v>
      </c>
      <c r="C13" s="52">
        <f t="shared" si="0"/>
        <v>7.6388888888888904E-3</v>
      </c>
    </row>
    <row r="14" spans="1:3" x14ac:dyDescent="0.25">
      <c r="A14" s="34">
        <v>8.3333333333333297E-3</v>
      </c>
      <c r="B14" s="35">
        <v>8.3333333333333297E-3</v>
      </c>
      <c r="C14" s="52">
        <f t="shared" si="0"/>
        <v>8.3333333333333297E-3</v>
      </c>
    </row>
    <row r="15" spans="1:3" x14ac:dyDescent="0.25">
      <c r="A15" s="34">
        <v>9.0277777777777804E-3</v>
      </c>
      <c r="B15" s="35">
        <v>9.0277777777777804E-3</v>
      </c>
      <c r="C15" s="52">
        <f t="shared" si="0"/>
        <v>9.0277777777777804E-3</v>
      </c>
    </row>
    <row r="16" spans="1:3" x14ac:dyDescent="0.25">
      <c r="A16" s="34">
        <v>9.7222222222222206E-3</v>
      </c>
      <c r="B16" s="35">
        <v>9.7222222222222206E-3</v>
      </c>
      <c r="C16" s="52">
        <f t="shared" si="0"/>
        <v>9.7222222222222206E-3</v>
      </c>
    </row>
    <row r="17" spans="1:3" x14ac:dyDescent="0.25">
      <c r="A17" s="34">
        <v>1.0416666666666701E-2</v>
      </c>
      <c r="B17" s="35">
        <v>1.0416666666666701E-2</v>
      </c>
      <c r="C17" s="52">
        <f t="shared" si="0"/>
        <v>1.0416666666666701E-2</v>
      </c>
    </row>
    <row r="18" spans="1:3" x14ac:dyDescent="0.25">
      <c r="A18" s="34">
        <v>1.1111111111111099E-2</v>
      </c>
      <c r="B18" s="35">
        <v>1.1111111111111099E-2</v>
      </c>
      <c r="C18" s="52">
        <f t="shared" si="0"/>
        <v>1.1111111111111099E-2</v>
      </c>
    </row>
    <row r="19" spans="1:3" x14ac:dyDescent="0.25">
      <c r="A19" s="34">
        <v>1.18055555555556E-2</v>
      </c>
      <c r="B19" s="35">
        <v>1.18055555555556E-2</v>
      </c>
      <c r="C19" s="52">
        <f t="shared" si="0"/>
        <v>1.18055555555556E-2</v>
      </c>
    </row>
    <row r="20" spans="1:3" x14ac:dyDescent="0.25">
      <c r="A20" s="34">
        <v>1.2500000000000001E-2</v>
      </c>
      <c r="B20" s="35">
        <v>1.2500000000000001E-2</v>
      </c>
      <c r="C20" s="52">
        <f t="shared" si="0"/>
        <v>1.2500000000000001E-2</v>
      </c>
    </row>
    <row r="21" spans="1:3" x14ac:dyDescent="0.25">
      <c r="A21" s="34">
        <v>1.3194444444444399E-2</v>
      </c>
      <c r="B21" s="35">
        <v>1.3194444444444399E-2</v>
      </c>
      <c r="C21" s="52">
        <f t="shared" si="0"/>
        <v>1.3194444444444399E-2</v>
      </c>
    </row>
    <row r="22" spans="1:3" x14ac:dyDescent="0.25">
      <c r="A22" s="34">
        <v>1.38888888888889E-2</v>
      </c>
      <c r="B22" s="35">
        <v>1.38888888888889E-2</v>
      </c>
      <c r="C22" s="52">
        <f t="shared" si="0"/>
        <v>1.38888888888889E-2</v>
      </c>
    </row>
    <row r="23" spans="1:3" x14ac:dyDescent="0.25">
      <c r="A23" s="34">
        <v>1.4583333333333301E-2</v>
      </c>
      <c r="B23" s="35">
        <v>1.4583333333333301E-2</v>
      </c>
      <c r="C23" s="52">
        <f t="shared" si="0"/>
        <v>1.4583333333333301E-2</v>
      </c>
    </row>
    <row r="24" spans="1:3" x14ac:dyDescent="0.25">
      <c r="A24" s="34">
        <v>1.52777777777778E-2</v>
      </c>
      <c r="B24" s="35">
        <v>1.52777777777778E-2</v>
      </c>
      <c r="C24" s="52">
        <f t="shared" si="0"/>
        <v>1.52777777777778E-2</v>
      </c>
    </row>
    <row r="25" spans="1:3" x14ac:dyDescent="0.25">
      <c r="A25" s="34">
        <v>1.59722222222222E-2</v>
      </c>
      <c r="B25" s="35">
        <v>1.59722222222222E-2</v>
      </c>
      <c r="C25" s="52">
        <f t="shared" si="0"/>
        <v>1.59722222222222E-2</v>
      </c>
    </row>
    <row r="26" spans="1:3" x14ac:dyDescent="0.25">
      <c r="A26" s="34">
        <v>1.6666666666666701E-2</v>
      </c>
      <c r="B26" s="35">
        <v>1.6666666666666701E-2</v>
      </c>
      <c r="C26" s="52">
        <f t="shared" si="0"/>
        <v>1.6666666666666701E-2</v>
      </c>
    </row>
    <row r="27" spans="1:3" x14ac:dyDescent="0.25">
      <c r="A27" s="34">
        <v>1.7361111111111101E-2</v>
      </c>
      <c r="B27" s="35">
        <v>1.7361111111111101E-2</v>
      </c>
      <c r="C27" s="52">
        <f t="shared" si="0"/>
        <v>1.7361111111111101E-2</v>
      </c>
    </row>
    <row r="28" spans="1:3" x14ac:dyDescent="0.25">
      <c r="A28" s="34">
        <v>1.8055555555555599E-2</v>
      </c>
      <c r="B28" s="35">
        <v>1.8055555555555599E-2</v>
      </c>
      <c r="C28" s="52">
        <f t="shared" si="0"/>
        <v>1.8055555555555599E-2</v>
      </c>
    </row>
    <row r="29" spans="1:3" x14ac:dyDescent="0.25">
      <c r="A29" s="34">
        <v>1.8749999999999999E-2</v>
      </c>
      <c r="B29" s="35">
        <v>1.8749999999999999E-2</v>
      </c>
      <c r="C29" s="52">
        <f t="shared" si="0"/>
        <v>1.8749999999999999E-2</v>
      </c>
    </row>
    <row r="30" spans="1:3" x14ac:dyDescent="0.25">
      <c r="A30" s="34">
        <v>1.94444444444444E-2</v>
      </c>
      <c r="B30" s="35">
        <v>1.94444444444444E-2</v>
      </c>
      <c r="C30" s="52">
        <f t="shared" si="0"/>
        <v>1.94444444444444E-2</v>
      </c>
    </row>
    <row r="31" spans="1:3" x14ac:dyDescent="0.25">
      <c r="A31" s="34">
        <v>2.0138888888888901E-2</v>
      </c>
      <c r="B31" s="35">
        <v>2.0138888888888901E-2</v>
      </c>
      <c r="C31" s="52">
        <f t="shared" si="0"/>
        <v>2.0138888888888901E-2</v>
      </c>
    </row>
    <row r="32" spans="1:3" x14ac:dyDescent="0.25">
      <c r="A32" s="34">
        <v>2.0833333333333301E-2</v>
      </c>
      <c r="B32" s="35">
        <v>2.0833333333333301E-2</v>
      </c>
      <c r="C32" s="52">
        <f t="shared" si="0"/>
        <v>2.0833333333333301E-2</v>
      </c>
    </row>
    <row r="33" spans="1:3" x14ac:dyDescent="0.25">
      <c r="A33" s="34">
        <v>2.1527777777777798E-2</v>
      </c>
      <c r="B33" s="35">
        <v>2.1527777777777798E-2</v>
      </c>
      <c r="C33" s="52">
        <f t="shared" si="0"/>
        <v>2.1527777777777798E-2</v>
      </c>
    </row>
    <row r="34" spans="1:3" x14ac:dyDescent="0.25">
      <c r="A34" s="34">
        <v>2.2222222222222199E-2</v>
      </c>
      <c r="B34" s="35">
        <v>2.2222222222222199E-2</v>
      </c>
      <c r="C34" s="52">
        <f t="shared" si="0"/>
        <v>2.2222222222222199E-2</v>
      </c>
    </row>
    <row r="35" spans="1:3" x14ac:dyDescent="0.25">
      <c r="A35" s="34">
        <v>2.29166666666667E-2</v>
      </c>
      <c r="B35" s="35">
        <v>2.29166666666667E-2</v>
      </c>
      <c r="C35" s="52">
        <f t="shared" si="0"/>
        <v>2.29166666666667E-2</v>
      </c>
    </row>
    <row r="36" spans="1:3" x14ac:dyDescent="0.25">
      <c r="A36" s="34">
        <v>2.36111111111111E-2</v>
      </c>
      <c r="B36" s="35">
        <v>2.36111111111111E-2</v>
      </c>
      <c r="C36" s="52">
        <f t="shared" si="0"/>
        <v>2.36111111111111E-2</v>
      </c>
    </row>
    <row r="37" spans="1:3" x14ac:dyDescent="0.25">
      <c r="A37" s="34">
        <v>2.4305555555555601E-2</v>
      </c>
      <c r="B37" s="35">
        <v>2.4305555555555601E-2</v>
      </c>
      <c r="C37" s="52">
        <f t="shared" si="0"/>
        <v>2.4305555555555601E-2</v>
      </c>
    </row>
    <row r="38" spans="1:3" x14ac:dyDescent="0.25">
      <c r="A38" s="34">
        <v>2.5000000000000001E-2</v>
      </c>
      <c r="B38" s="35">
        <v>2.5000000000000001E-2</v>
      </c>
      <c r="C38" s="52">
        <f t="shared" si="0"/>
        <v>2.5000000000000001E-2</v>
      </c>
    </row>
    <row r="39" spans="1:3" x14ac:dyDescent="0.25">
      <c r="A39" s="34">
        <v>2.5694444444444402E-2</v>
      </c>
      <c r="B39" s="35">
        <v>2.5694444444444402E-2</v>
      </c>
      <c r="C39" s="52">
        <f t="shared" si="0"/>
        <v>2.5694444444444402E-2</v>
      </c>
    </row>
    <row r="40" spans="1:3" x14ac:dyDescent="0.25">
      <c r="A40" s="34">
        <v>2.6388888888888899E-2</v>
      </c>
      <c r="B40" s="35">
        <v>2.6388888888888899E-2</v>
      </c>
      <c r="C40" s="52">
        <f t="shared" si="0"/>
        <v>2.6388888888888899E-2</v>
      </c>
    </row>
    <row r="41" spans="1:3" x14ac:dyDescent="0.25">
      <c r="A41" s="34">
        <v>2.70833333333333E-2</v>
      </c>
      <c r="B41" s="35">
        <v>2.70833333333333E-2</v>
      </c>
      <c r="C41" s="52">
        <f t="shared" si="0"/>
        <v>2.70833333333333E-2</v>
      </c>
    </row>
    <row r="42" spans="1:3" x14ac:dyDescent="0.25">
      <c r="A42" s="34">
        <v>2.7777777777777801E-2</v>
      </c>
      <c r="B42" s="35">
        <v>2.7777777777777801E-2</v>
      </c>
      <c r="C42" s="52">
        <f t="shared" si="0"/>
        <v>2.7777777777777801E-2</v>
      </c>
    </row>
    <row r="43" spans="1:3" x14ac:dyDescent="0.25">
      <c r="A43" s="34">
        <v>2.8472222222222201E-2</v>
      </c>
      <c r="B43" s="35">
        <v>2.8472222222222201E-2</v>
      </c>
      <c r="C43" s="52">
        <f t="shared" si="0"/>
        <v>2.8472222222222201E-2</v>
      </c>
    </row>
    <row r="44" spans="1:3" x14ac:dyDescent="0.25">
      <c r="A44" s="34">
        <v>2.9166666666666698E-2</v>
      </c>
      <c r="B44" s="35">
        <v>2.9166666666666698E-2</v>
      </c>
      <c r="C44" s="52">
        <f t="shared" si="0"/>
        <v>2.9166666666666698E-2</v>
      </c>
    </row>
    <row r="45" spans="1:3" x14ac:dyDescent="0.25">
      <c r="A45" s="34">
        <v>2.9861111111111099E-2</v>
      </c>
      <c r="B45" s="35">
        <v>2.9861111111111099E-2</v>
      </c>
      <c r="C45" s="52">
        <f t="shared" si="0"/>
        <v>2.9861111111111099E-2</v>
      </c>
    </row>
    <row r="46" spans="1:3" x14ac:dyDescent="0.25">
      <c r="A46" s="34">
        <v>3.05555555555556E-2</v>
      </c>
      <c r="B46" s="35">
        <v>3.05555555555556E-2</v>
      </c>
      <c r="C46" s="52">
        <f t="shared" si="0"/>
        <v>3.05555555555556E-2</v>
      </c>
    </row>
    <row r="47" spans="1:3" x14ac:dyDescent="0.25">
      <c r="A47" s="34">
        <v>3.125E-2</v>
      </c>
      <c r="B47" s="35">
        <v>3.125E-2</v>
      </c>
      <c r="C47" s="52">
        <f t="shared" si="0"/>
        <v>3.125E-2</v>
      </c>
    </row>
    <row r="48" spans="1:3" x14ac:dyDescent="0.25">
      <c r="A48" s="34">
        <v>3.19444444444444E-2</v>
      </c>
      <c r="B48" s="35">
        <v>3.19444444444444E-2</v>
      </c>
      <c r="C48" s="52">
        <f t="shared" si="0"/>
        <v>3.19444444444444E-2</v>
      </c>
    </row>
    <row r="49" spans="1:3" x14ac:dyDescent="0.25">
      <c r="A49" s="34">
        <v>3.2638888888888898E-2</v>
      </c>
      <c r="B49" s="35">
        <v>3.2638888888888898E-2</v>
      </c>
      <c r="C49" s="52">
        <f t="shared" si="0"/>
        <v>3.2638888888888898E-2</v>
      </c>
    </row>
    <row r="50" spans="1:3" x14ac:dyDescent="0.25">
      <c r="A50" s="34">
        <v>3.3333333333333298E-2</v>
      </c>
      <c r="B50" s="35">
        <v>3.3333333333333298E-2</v>
      </c>
      <c r="C50" s="52">
        <f t="shared" si="0"/>
        <v>3.3333333333333298E-2</v>
      </c>
    </row>
    <row r="51" spans="1:3" x14ac:dyDescent="0.25">
      <c r="A51" s="34">
        <v>3.4027777777777803E-2</v>
      </c>
      <c r="B51" s="35">
        <v>3.4027777777777803E-2</v>
      </c>
      <c r="C51" s="52">
        <f t="shared" si="0"/>
        <v>3.4027777777777803E-2</v>
      </c>
    </row>
    <row r="52" spans="1:3" x14ac:dyDescent="0.25">
      <c r="A52" s="34">
        <v>3.4722222222222203E-2</v>
      </c>
      <c r="B52" s="35">
        <v>3.4722222222222203E-2</v>
      </c>
      <c r="C52" s="52">
        <f t="shared" si="0"/>
        <v>3.4722222222222203E-2</v>
      </c>
    </row>
    <row r="53" spans="1:3" x14ac:dyDescent="0.25">
      <c r="A53" s="34">
        <v>3.54166666666667E-2</v>
      </c>
      <c r="B53" s="35">
        <v>3.54166666666667E-2</v>
      </c>
      <c r="C53" s="52">
        <f t="shared" si="0"/>
        <v>3.54166666666667E-2</v>
      </c>
    </row>
    <row r="54" spans="1:3" x14ac:dyDescent="0.25">
      <c r="A54" s="34">
        <v>3.6111111111111101E-2</v>
      </c>
      <c r="B54" s="35">
        <v>3.6111111111111101E-2</v>
      </c>
      <c r="C54" s="52">
        <f t="shared" si="0"/>
        <v>3.6111111111111101E-2</v>
      </c>
    </row>
    <row r="55" spans="1:3" x14ac:dyDescent="0.25">
      <c r="A55" s="34">
        <v>3.6805555555555598E-2</v>
      </c>
      <c r="B55" s="35">
        <v>3.6805555555555598E-2</v>
      </c>
      <c r="C55" s="52">
        <f t="shared" si="0"/>
        <v>3.6805555555555598E-2</v>
      </c>
    </row>
    <row r="56" spans="1:3" x14ac:dyDescent="0.25">
      <c r="A56" s="34">
        <v>3.7499999999999999E-2</v>
      </c>
      <c r="B56" s="35">
        <v>3.7499999999999999E-2</v>
      </c>
      <c r="C56" s="52">
        <f t="shared" si="0"/>
        <v>3.7499999999999999E-2</v>
      </c>
    </row>
    <row r="57" spans="1:3" x14ac:dyDescent="0.25">
      <c r="A57" s="34">
        <v>3.8194444444444399E-2</v>
      </c>
      <c r="B57" s="35">
        <v>3.8194444444444399E-2</v>
      </c>
      <c r="C57" s="52">
        <f t="shared" si="0"/>
        <v>3.8194444444444399E-2</v>
      </c>
    </row>
    <row r="58" spans="1:3" x14ac:dyDescent="0.25">
      <c r="A58" s="34">
        <v>3.8888888888888903E-2</v>
      </c>
      <c r="B58" s="35">
        <v>3.8888888888888903E-2</v>
      </c>
      <c r="C58" s="52">
        <f t="shared" si="0"/>
        <v>3.8888888888888903E-2</v>
      </c>
    </row>
    <row r="59" spans="1:3" x14ac:dyDescent="0.25">
      <c r="A59" s="34">
        <v>3.9583333333333297E-2</v>
      </c>
      <c r="B59" s="35">
        <v>3.9583333333333297E-2</v>
      </c>
      <c r="C59" s="52">
        <f t="shared" si="0"/>
        <v>3.9583333333333297E-2</v>
      </c>
    </row>
    <row r="60" spans="1:3" x14ac:dyDescent="0.25">
      <c r="A60" s="34">
        <v>4.0277777777777801E-2</v>
      </c>
      <c r="B60" s="35">
        <v>4.0277777777777801E-2</v>
      </c>
      <c r="C60" s="52">
        <f t="shared" si="0"/>
        <v>4.0277777777777801E-2</v>
      </c>
    </row>
    <row r="61" spans="1:3" x14ac:dyDescent="0.25">
      <c r="A61" s="34">
        <v>4.0972222222222202E-2</v>
      </c>
      <c r="B61" s="35">
        <v>4.0972222222222202E-2</v>
      </c>
      <c r="C61" s="52">
        <f t="shared" si="0"/>
        <v>4.0972222222222202E-2</v>
      </c>
    </row>
    <row r="62" spans="1:3" x14ac:dyDescent="0.25">
      <c r="A62" s="34">
        <v>4.1666666666666699E-2</v>
      </c>
      <c r="B62" s="35">
        <v>4.1666666666666699E-2</v>
      </c>
      <c r="C62" s="52">
        <f t="shared" si="0"/>
        <v>4.1666666666666699E-2</v>
      </c>
    </row>
    <row r="63" spans="1:3" x14ac:dyDescent="0.25">
      <c r="A63" s="34">
        <v>4.2361111111111099E-2</v>
      </c>
      <c r="B63" s="35">
        <v>4.2361111111111099E-2</v>
      </c>
      <c r="C63" s="52">
        <f t="shared" si="0"/>
        <v>4.2361111111111099E-2</v>
      </c>
    </row>
    <row r="64" spans="1:3" x14ac:dyDescent="0.25">
      <c r="A64" s="34">
        <v>4.3055555555555597E-2</v>
      </c>
      <c r="B64" s="35">
        <v>4.3055555555555597E-2</v>
      </c>
      <c r="C64" s="52">
        <f t="shared" si="0"/>
        <v>4.3055555555555597E-2</v>
      </c>
    </row>
    <row r="65" spans="1:3" x14ac:dyDescent="0.25">
      <c r="A65" s="34">
        <v>4.3749999999999997E-2</v>
      </c>
      <c r="B65" s="35">
        <v>4.3749999999999997E-2</v>
      </c>
      <c r="C65" s="52">
        <f t="shared" si="0"/>
        <v>4.3749999999999997E-2</v>
      </c>
    </row>
    <row r="66" spans="1:3" x14ac:dyDescent="0.25">
      <c r="A66" s="34">
        <v>4.4444444444444398E-2</v>
      </c>
      <c r="B66" s="35">
        <v>4.4444444444444398E-2</v>
      </c>
      <c r="C66" s="52">
        <f t="shared" si="0"/>
        <v>4.4444444444444398E-2</v>
      </c>
    </row>
    <row r="67" spans="1:3" x14ac:dyDescent="0.25">
      <c r="A67" s="34">
        <v>4.5138888888888902E-2</v>
      </c>
      <c r="B67" s="35">
        <v>4.5138888888888902E-2</v>
      </c>
      <c r="C67" s="52">
        <f t="shared" ref="C67:C130" si="1">B67</f>
        <v>4.5138888888888902E-2</v>
      </c>
    </row>
    <row r="68" spans="1:3" x14ac:dyDescent="0.25">
      <c r="A68" s="34">
        <v>4.5833333333333302E-2</v>
      </c>
      <c r="B68" s="35">
        <v>4.5833333333333302E-2</v>
      </c>
      <c r="C68" s="52">
        <f t="shared" si="1"/>
        <v>4.5833333333333302E-2</v>
      </c>
    </row>
    <row r="69" spans="1:3" x14ac:dyDescent="0.25">
      <c r="A69" s="34">
        <v>4.65277777777778E-2</v>
      </c>
      <c r="B69" s="35">
        <v>4.65277777777778E-2</v>
      </c>
      <c r="C69" s="52">
        <f t="shared" si="1"/>
        <v>4.65277777777778E-2</v>
      </c>
    </row>
    <row r="70" spans="1:3" x14ac:dyDescent="0.25">
      <c r="A70" s="34">
        <v>4.72222222222222E-2</v>
      </c>
      <c r="B70" s="35">
        <v>4.72222222222222E-2</v>
      </c>
      <c r="C70" s="52">
        <f t="shared" si="1"/>
        <v>4.72222222222222E-2</v>
      </c>
    </row>
    <row r="71" spans="1:3" x14ac:dyDescent="0.25">
      <c r="A71" s="34">
        <v>4.7916666666666698E-2</v>
      </c>
      <c r="B71" s="35">
        <v>4.7916666666666698E-2</v>
      </c>
      <c r="C71" s="52">
        <f t="shared" si="1"/>
        <v>4.7916666666666698E-2</v>
      </c>
    </row>
    <row r="72" spans="1:3" x14ac:dyDescent="0.25">
      <c r="A72" s="34">
        <v>4.8611111111111098E-2</v>
      </c>
      <c r="B72" s="35">
        <v>4.8611111111111098E-2</v>
      </c>
      <c r="C72" s="52">
        <f t="shared" si="1"/>
        <v>4.8611111111111098E-2</v>
      </c>
    </row>
    <row r="73" spans="1:3" x14ac:dyDescent="0.25">
      <c r="A73" s="34">
        <v>4.9305555555555602E-2</v>
      </c>
      <c r="B73" s="35">
        <v>4.9305555555555602E-2</v>
      </c>
      <c r="C73" s="52">
        <f t="shared" si="1"/>
        <v>4.9305555555555602E-2</v>
      </c>
    </row>
    <row r="74" spans="1:3" x14ac:dyDescent="0.25">
      <c r="A74" s="34">
        <v>0.05</v>
      </c>
      <c r="B74" s="35">
        <v>0.05</v>
      </c>
      <c r="C74" s="52">
        <f t="shared" si="1"/>
        <v>0.05</v>
      </c>
    </row>
    <row r="75" spans="1:3" x14ac:dyDescent="0.25">
      <c r="A75" s="34">
        <v>5.0694444444444403E-2</v>
      </c>
      <c r="B75" s="35">
        <v>5.0694444444444403E-2</v>
      </c>
      <c r="C75" s="52">
        <f t="shared" si="1"/>
        <v>5.0694444444444403E-2</v>
      </c>
    </row>
    <row r="76" spans="1:3" x14ac:dyDescent="0.25">
      <c r="A76" s="34">
        <v>5.1388888888888901E-2</v>
      </c>
      <c r="B76" s="35">
        <v>5.1388888888888901E-2</v>
      </c>
      <c r="C76" s="52">
        <f t="shared" si="1"/>
        <v>5.1388888888888901E-2</v>
      </c>
    </row>
    <row r="77" spans="1:3" x14ac:dyDescent="0.25">
      <c r="A77" s="34">
        <v>5.2083333333333301E-2</v>
      </c>
      <c r="B77" s="35">
        <v>5.2083333333333301E-2</v>
      </c>
      <c r="C77" s="52">
        <f t="shared" si="1"/>
        <v>5.2083333333333301E-2</v>
      </c>
    </row>
    <row r="78" spans="1:3" x14ac:dyDescent="0.25">
      <c r="A78" s="34">
        <v>5.2777777777777798E-2</v>
      </c>
      <c r="B78" s="35">
        <v>5.2777777777777798E-2</v>
      </c>
      <c r="C78" s="52">
        <f t="shared" si="1"/>
        <v>5.2777777777777798E-2</v>
      </c>
    </row>
    <row r="79" spans="1:3" x14ac:dyDescent="0.25">
      <c r="A79" s="34">
        <v>5.3472222222222199E-2</v>
      </c>
      <c r="B79" s="35">
        <v>5.3472222222222199E-2</v>
      </c>
      <c r="C79" s="52">
        <f t="shared" si="1"/>
        <v>5.3472222222222199E-2</v>
      </c>
    </row>
    <row r="80" spans="1:3" x14ac:dyDescent="0.25">
      <c r="A80" s="34">
        <v>5.4166666666666703E-2</v>
      </c>
      <c r="B80" s="35">
        <v>5.4166666666666703E-2</v>
      </c>
      <c r="C80" s="52">
        <f t="shared" si="1"/>
        <v>5.4166666666666703E-2</v>
      </c>
    </row>
    <row r="81" spans="1:3" x14ac:dyDescent="0.25">
      <c r="A81" s="34">
        <v>5.4861111111111097E-2</v>
      </c>
      <c r="B81" s="35">
        <v>5.4861111111111097E-2</v>
      </c>
      <c r="C81" s="52">
        <f t="shared" si="1"/>
        <v>5.4861111111111097E-2</v>
      </c>
    </row>
    <row r="82" spans="1:3" x14ac:dyDescent="0.25">
      <c r="A82" s="34">
        <v>5.5555555555555601E-2</v>
      </c>
      <c r="B82" s="35">
        <v>5.5555555555555601E-2</v>
      </c>
      <c r="C82" s="52">
        <f t="shared" si="1"/>
        <v>5.5555555555555601E-2</v>
      </c>
    </row>
    <row r="83" spans="1:3" x14ac:dyDescent="0.25">
      <c r="A83" s="34">
        <v>5.6250000000000001E-2</v>
      </c>
      <c r="B83" s="35">
        <v>5.6250000000000001E-2</v>
      </c>
      <c r="C83" s="52">
        <f t="shared" si="1"/>
        <v>5.6250000000000001E-2</v>
      </c>
    </row>
    <row r="84" spans="1:3" x14ac:dyDescent="0.25">
      <c r="A84" s="34">
        <v>5.6944444444444402E-2</v>
      </c>
      <c r="B84" s="35">
        <v>5.6944444444444402E-2</v>
      </c>
      <c r="C84" s="52">
        <f t="shared" si="1"/>
        <v>5.6944444444444402E-2</v>
      </c>
    </row>
    <row r="85" spans="1:3" x14ac:dyDescent="0.25">
      <c r="A85" s="34">
        <v>5.7638888888888899E-2</v>
      </c>
      <c r="B85" s="35">
        <v>5.7638888888888899E-2</v>
      </c>
      <c r="C85" s="52">
        <f t="shared" si="1"/>
        <v>5.7638888888888899E-2</v>
      </c>
    </row>
    <row r="86" spans="1:3" x14ac:dyDescent="0.25">
      <c r="A86" s="34">
        <v>5.83333333333333E-2</v>
      </c>
      <c r="B86" s="35">
        <v>5.83333333333333E-2</v>
      </c>
      <c r="C86" s="52">
        <f t="shared" si="1"/>
        <v>5.83333333333333E-2</v>
      </c>
    </row>
    <row r="87" spans="1:3" x14ac:dyDescent="0.25">
      <c r="A87" s="34">
        <v>5.9027777777777797E-2</v>
      </c>
      <c r="B87" s="35">
        <v>5.9027777777777797E-2</v>
      </c>
      <c r="C87" s="52">
        <f t="shared" si="1"/>
        <v>5.9027777777777797E-2</v>
      </c>
    </row>
    <row r="88" spans="1:3" x14ac:dyDescent="0.25">
      <c r="A88" s="34">
        <v>5.9722222222222197E-2</v>
      </c>
      <c r="B88" s="35">
        <v>5.9722222222222197E-2</v>
      </c>
      <c r="C88" s="52">
        <f t="shared" si="1"/>
        <v>5.9722222222222197E-2</v>
      </c>
    </row>
    <row r="89" spans="1:3" x14ac:dyDescent="0.25">
      <c r="A89" s="34">
        <v>6.0416666666666702E-2</v>
      </c>
      <c r="B89" s="35">
        <v>6.0416666666666702E-2</v>
      </c>
      <c r="C89" s="52">
        <f t="shared" si="1"/>
        <v>6.0416666666666702E-2</v>
      </c>
    </row>
    <row r="90" spans="1:3" x14ac:dyDescent="0.25">
      <c r="A90" s="34">
        <v>6.1111111111111102E-2</v>
      </c>
      <c r="B90" s="35">
        <v>6.1111111111111102E-2</v>
      </c>
      <c r="C90" s="52">
        <f t="shared" si="1"/>
        <v>6.1111111111111102E-2</v>
      </c>
    </row>
    <row r="91" spans="1:3" x14ac:dyDescent="0.25">
      <c r="A91" s="34">
        <v>6.18055555555556E-2</v>
      </c>
      <c r="B91" s="35">
        <v>6.18055555555556E-2</v>
      </c>
      <c r="C91" s="52">
        <f t="shared" si="1"/>
        <v>6.18055555555556E-2</v>
      </c>
    </row>
    <row r="92" spans="1:3" x14ac:dyDescent="0.25">
      <c r="A92" s="34">
        <v>6.25E-2</v>
      </c>
      <c r="B92" s="35">
        <v>6.25E-2</v>
      </c>
      <c r="C92" s="52">
        <f t="shared" si="1"/>
        <v>6.25E-2</v>
      </c>
    </row>
    <row r="93" spans="1:3" x14ac:dyDescent="0.25">
      <c r="A93" s="34">
        <v>6.31944444444444E-2</v>
      </c>
      <c r="B93" s="35">
        <v>6.31944444444444E-2</v>
      </c>
      <c r="C93" s="52">
        <f t="shared" si="1"/>
        <v>6.31944444444444E-2</v>
      </c>
    </row>
    <row r="94" spans="1:3" x14ac:dyDescent="0.25">
      <c r="A94" s="34">
        <v>6.3888888888888898E-2</v>
      </c>
      <c r="B94" s="35">
        <v>6.3888888888888898E-2</v>
      </c>
      <c r="C94" s="52">
        <f t="shared" si="1"/>
        <v>6.3888888888888898E-2</v>
      </c>
    </row>
    <row r="95" spans="1:3" x14ac:dyDescent="0.25">
      <c r="A95" s="34">
        <v>6.4583333333333298E-2</v>
      </c>
      <c r="B95" s="35">
        <v>6.4583333333333298E-2</v>
      </c>
      <c r="C95" s="52">
        <f t="shared" si="1"/>
        <v>6.4583333333333298E-2</v>
      </c>
    </row>
    <row r="96" spans="1:3" x14ac:dyDescent="0.25">
      <c r="A96" s="34">
        <v>6.5277777777777796E-2</v>
      </c>
      <c r="B96" s="35">
        <v>6.5277777777777796E-2</v>
      </c>
      <c r="C96" s="52">
        <f t="shared" si="1"/>
        <v>6.5277777777777796E-2</v>
      </c>
    </row>
    <row r="97" spans="1:3" x14ac:dyDescent="0.25">
      <c r="A97" s="34">
        <v>6.5972222222222196E-2</v>
      </c>
      <c r="B97" s="35">
        <v>6.5972222222222196E-2</v>
      </c>
      <c r="C97" s="52">
        <f t="shared" si="1"/>
        <v>6.5972222222222196E-2</v>
      </c>
    </row>
    <row r="98" spans="1:3" x14ac:dyDescent="0.25">
      <c r="A98" s="34">
        <v>6.6666666666666693E-2</v>
      </c>
      <c r="B98" s="35">
        <v>6.6666666666666693E-2</v>
      </c>
      <c r="C98" s="52">
        <f t="shared" si="1"/>
        <v>6.6666666666666693E-2</v>
      </c>
    </row>
    <row r="99" spans="1:3" x14ac:dyDescent="0.25">
      <c r="A99" s="34">
        <v>6.7361111111111094E-2</v>
      </c>
      <c r="B99" s="35">
        <v>6.7361111111111094E-2</v>
      </c>
      <c r="C99" s="52">
        <f t="shared" si="1"/>
        <v>6.7361111111111094E-2</v>
      </c>
    </row>
    <row r="100" spans="1:3" x14ac:dyDescent="0.25">
      <c r="A100" s="34">
        <v>6.8055555555555605E-2</v>
      </c>
      <c r="B100" s="35">
        <v>6.8055555555555605E-2</v>
      </c>
      <c r="C100" s="52">
        <f t="shared" si="1"/>
        <v>6.8055555555555605E-2</v>
      </c>
    </row>
    <row r="101" spans="1:3" x14ac:dyDescent="0.25">
      <c r="A101" s="34">
        <v>6.8750000000000006E-2</v>
      </c>
      <c r="B101" s="35">
        <v>6.8750000000000006E-2</v>
      </c>
      <c r="C101" s="52">
        <f t="shared" si="1"/>
        <v>6.8750000000000006E-2</v>
      </c>
    </row>
    <row r="102" spans="1:3" x14ac:dyDescent="0.25">
      <c r="A102" s="34">
        <v>6.9444444444444406E-2</v>
      </c>
      <c r="B102" s="35">
        <v>6.9444444444444406E-2</v>
      </c>
      <c r="C102" s="52">
        <f t="shared" si="1"/>
        <v>6.9444444444444406E-2</v>
      </c>
    </row>
    <row r="103" spans="1:3" x14ac:dyDescent="0.25">
      <c r="A103" s="34">
        <v>7.0138888888888903E-2</v>
      </c>
      <c r="B103" s="35">
        <v>7.0138888888888903E-2</v>
      </c>
      <c r="C103" s="52">
        <f t="shared" si="1"/>
        <v>7.0138888888888903E-2</v>
      </c>
    </row>
    <row r="104" spans="1:3" x14ac:dyDescent="0.25">
      <c r="A104" s="34">
        <v>7.0833333333333304E-2</v>
      </c>
      <c r="B104" s="35">
        <v>7.0833333333333304E-2</v>
      </c>
      <c r="C104" s="52">
        <f t="shared" si="1"/>
        <v>7.0833333333333304E-2</v>
      </c>
    </row>
    <row r="105" spans="1:3" x14ac:dyDescent="0.25">
      <c r="A105" s="34">
        <v>7.1527777777777801E-2</v>
      </c>
      <c r="B105" s="35">
        <v>7.1527777777777801E-2</v>
      </c>
      <c r="C105" s="52">
        <f t="shared" si="1"/>
        <v>7.1527777777777801E-2</v>
      </c>
    </row>
    <row r="106" spans="1:3" x14ac:dyDescent="0.25">
      <c r="A106" s="34">
        <v>7.2222222222222202E-2</v>
      </c>
      <c r="B106" s="35">
        <v>7.2222222222222202E-2</v>
      </c>
      <c r="C106" s="52">
        <f t="shared" si="1"/>
        <v>7.2222222222222202E-2</v>
      </c>
    </row>
    <row r="107" spans="1:3" x14ac:dyDescent="0.25">
      <c r="A107" s="34">
        <v>7.2916666666666699E-2</v>
      </c>
      <c r="B107" s="35">
        <v>7.2916666666666699E-2</v>
      </c>
      <c r="C107" s="52">
        <f t="shared" si="1"/>
        <v>7.2916666666666699E-2</v>
      </c>
    </row>
    <row r="108" spans="1:3" x14ac:dyDescent="0.25">
      <c r="A108" s="34">
        <v>7.3611111111111099E-2</v>
      </c>
      <c r="B108" s="35">
        <v>7.3611111111111099E-2</v>
      </c>
      <c r="C108" s="52">
        <f t="shared" si="1"/>
        <v>7.3611111111111099E-2</v>
      </c>
    </row>
    <row r="109" spans="1:3" x14ac:dyDescent="0.25">
      <c r="A109" s="34">
        <v>7.4305555555555597E-2</v>
      </c>
      <c r="B109" s="35">
        <v>7.4305555555555597E-2</v>
      </c>
      <c r="C109" s="52">
        <f t="shared" si="1"/>
        <v>7.4305555555555597E-2</v>
      </c>
    </row>
    <row r="110" spans="1:3" x14ac:dyDescent="0.25">
      <c r="A110" s="34">
        <v>7.4999999999999997E-2</v>
      </c>
      <c r="B110" s="35">
        <v>7.4999999999999997E-2</v>
      </c>
      <c r="C110" s="52">
        <f t="shared" si="1"/>
        <v>7.4999999999999997E-2</v>
      </c>
    </row>
    <row r="111" spans="1:3" x14ac:dyDescent="0.25">
      <c r="A111" s="34">
        <v>7.5694444444444495E-2</v>
      </c>
      <c r="B111" s="35">
        <v>7.5694444444444495E-2</v>
      </c>
      <c r="C111" s="52">
        <f t="shared" si="1"/>
        <v>7.5694444444444495E-2</v>
      </c>
    </row>
    <row r="112" spans="1:3" x14ac:dyDescent="0.25">
      <c r="A112" s="34">
        <v>7.6388888888888895E-2</v>
      </c>
      <c r="B112" s="35">
        <v>7.6388888888888895E-2</v>
      </c>
      <c r="C112" s="52">
        <f t="shared" si="1"/>
        <v>7.6388888888888895E-2</v>
      </c>
    </row>
    <row r="113" spans="1:3" x14ac:dyDescent="0.25">
      <c r="A113" s="34">
        <v>7.7083333333333295E-2</v>
      </c>
      <c r="B113" s="35">
        <v>7.7083333333333295E-2</v>
      </c>
      <c r="C113" s="52">
        <f t="shared" si="1"/>
        <v>7.7083333333333295E-2</v>
      </c>
    </row>
    <row r="114" spans="1:3" x14ac:dyDescent="0.25">
      <c r="A114" s="34">
        <v>7.7777777777777807E-2</v>
      </c>
      <c r="B114" s="35">
        <v>7.7777777777777807E-2</v>
      </c>
      <c r="C114" s="52">
        <f t="shared" si="1"/>
        <v>7.7777777777777807E-2</v>
      </c>
    </row>
    <row r="115" spans="1:3" x14ac:dyDescent="0.25">
      <c r="A115" s="34">
        <v>7.8472222222222193E-2</v>
      </c>
      <c r="B115" s="35">
        <v>7.8472222222222193E-2</v>
      </c>
      <c r="C115" s="52">
        <f t="shared" si="1"/>
        <v>7.8472222222222193E-2</v>
      </c>
    </row>
    <row r="116" spans="1:3" x14ac:dyDescent="0.25">
      <c r="A116" s="34">
        <v>7.9166666666666705E-2</v>
      </c>
      <c r="B116" s="35">
        <v>7.9166666666666705E-2</v>
      </c>
      <c r="C116" s="52">
        <f t="shared" si="1"/>
        <v>7.9166666666666705E-2</v>
      </c>
    </row>
    <row r="117" spans="1:3" x14ac:dyDescent="0.25">
      <c r="A117" s="34">
        <v>7.9861111111111105E-2</v>
      </c>
      <c r="B117" s="35">
        <v>7.9861111111111105E-2</v>
      </c>
      <c r="C117" s="52">
        <f t="shared" si="1"/>
        <v>7.9861111111111105E-2</v>
      </c>
    </row>
    <row r="118" spans="1:3" x14ac:dyDescent="0.25">
      <c r="A118" s="34">
        <v>8.0555555555555602E-2</v>
      </c>
      <c r="B118" s="35">
        <v>8.0555555555555602E-2</v>
      </c>
      <c r="C118" s="52">
        <f t="shared" si="1"/>
        <v>8.0555555555555602E-2</v>
      </c>
    </row>
    <row r="119" spans="1:3" x14ac:dyDescent="0.25">
      <c r="A119" s="34">
        <v>8.1250000000000003E-2</v>
      </c>
      <c r="B119" s="35">
        <v>8.1250000000000003E-2</v>
      </c>
      <c r="C119" s="52">
        <f t="shared" si="1"/>
        <v>8.1250000000000003E-2</v>
      </c>
    </row>
    <row r="120" spans="1:3" x14ac:dyDescent="0.25">
      <c r="A120" s="34">
        <v>8.1944444444444403E-2</v>
      </c>
      <c r="B120" s="35">
        <v>8.1944444444444403E-2</v>
      </c>
      <c r="C120" s="52">
        <f t="shared" si="1"/>
        <v>8.1944444444444403E-2</v>
      </c>
    </row>
    <row r="121" spans="1:3" x14ac:dyDescent="0.25">
      <c r="A121" s="34">
        <v>8.2638888888888901E-2</v>
      </c>
      <c r="B121" s="35">
        <v>8.2638888888888901E-2</v>
      </c>
      <c r="C121" s="52">
        <f t="shared" si="1"/>
        <v>8.2638888888888901E-2</v>
      </c>
    </row>
    <row r="122" spans="1:3" x14ac:dyDescent="0.25">
      <c r="A122" s="34">
        <v>8.3333333333333301E-2</v>
      </c>
      <c r="B122" s="35">
        <v>8.3333333333333301E-2</v>
      </c>
      <c r="C122" s="52">
        <f t="shared" si="1"/>
        <v>8.3333333333333301E-2</v>
      </c>
    </row>
    <row r="123" spans="1:3" x14ac:dyDescent="0.25">
      <c r="A123" s="34">
        <v>8.4027777777777798E-2</v>
      </c>
      <c r="B123" s="35">
        <v>8.4027777777777798E-2</v>
      </c>
      <c r="C123" s="52">
        <f t="shared" si="1"/>
        <v>8.4027777777777798E-2</v>
      </c>
    </row>
    <row r="124" spans="1:3" x14ac:dyDescent="0.25">
      <c r="A124" s="34">
        <v>8.4722222222222199E-2</v>
      </c>
      <c r="B124" s="35">
        <v>8.4722222222222199E-2</v>
      </c>
      <c r="C124" s="52">
        <f t="shared" si="1"/>
        <v>8.4722222222222199E-2</v>
      </c>
    </row>
    <row r="125" spans="1:3" x14ac:dyDescent="0.25">
      <c r="A125" s="34">
        <v>8.5416666666666696E-2</v>
      </c>
      <c r="B125" s="35">
        <v>8.5416666666666696E-2</v>
      </c>
      <c r="C125" s="52">
        <f t="shared" si="1"/>
        <v>8.5416666666666696E-2</v>
      </c>
    </row>
    <row r="126" spans="1:3" x14ac:dyDescent="0.25">
      <c r="A126" s="34">
        <v>8.6111111111111097E-2</v>
      </c>
      <c r="B126" s="35">
        <v>8.6111111111111097E-2</v>
      </c>
      <c r="C126" s="52">
        <f t="shared" si="1"/>
        <v>8.6111111111111097E-2</v>
      </c>
    </row>
    <row r="127" spans="1:3" x14ac:dyDescent="0.25">
      <c r="A127" s="34">
        <v>8.6805555555555594E-2</v>
      </c>
      <c r="B127" s="35">
        <v>8.6805555555555594E-2</v>
      </c>
      <c r="C127" s="52">
        <f t="shared" si="1"/>
        <v>8.6805555555555594E-2</v>
      </c>
    </row>
    <row r="128" spans="1:3" x14ac:dyDescent="0.25">
      <c r="A128" s="34">
        <v>8.7499999999999994E-2</v>
      </c>
      <c r="B128" s="35">
        <v>8.7499999999999994E-2</v>
      </c>
      <c r="C128" s="52">
        <f t="shared" si="1"/>
        <v>8.7499999999999994E-2</v>
      </c>
    </row>
    <row r="129" spans="1:3" x14ac:dyDescent="0.25">
      <c r="A129" s="34">
        <v>8.8194444444444506E-2</v>
      </c>
      <c r="B129" s="35">
        <v>8.8194444444444506E-2</v>
      </c>
      <c r="C129" s="52">
        <f t="shared" si="1"/>
        <v>8.8194444444444506E-2</v>
      </c>
    </row>
    <row r="130" spans="1:3" x14ac:dyDescent="0.25">
      <c r="A130" s="34">
        <v>8.8888888888888906E-2</v>
      </c>
      <c r="B130" s="35">
        <v>8.8888888888888906E-2</v>
      </c>
      <c r="C130" s="52">
        <f t="shared" si="1"/>
        <v>8.8888888888888906E-2</v>
      </c>
    </row>
    <row r="131" spans="1:3" x14ac:dyDescent="0.25">
      <c r="A131" s="34">
        <v>8.9583333333333307E-2</v>
      </c>
      <c r="B131" s="35">
        <v>8.9583333333333307E-2</v>
      </c>
      <c r="C131" s="52">
        <f t="shared" ref="C131:C194" si="2">B131</f>
        <v>8.9583333333333307E-2</v>
      </c>
    </row>
    <row r="132" spans="1:3" x14ac:dyDescent="0.25">
      <c r="A132" s="34">
        <v>9.0277777777777804E-2</v>
      </c>
      <c r="B132" s="35">
        <v>9.0277777777777804E-2</v>
      </c>
      <c r="C132" s="52">
        <f t="shared" si="2"/>
        <v>9.0277777777777804E-2</v>
      </c>
    </row>
    <row r="133" spans="1:3" x14ac:dyDescent="0.25">
      <c r="A133" s="34">
        <v>9.0972222222222204E-2</v>
      </c>
      <c r="B133" s="35">
        <v>9.0972222222222204E-2</v>
      </c>
      <c r="C133" s="52">
        <f t="shared" si="2"/>
        <v>9.0972222222222204E-2</v>
      </c>
    </row>
    <row r="134" spans="1:3" x14ac:dyDescent="0.25">
      <c r="A134" s="34">
        <v>9.1666666666666702E-2</v>
      </c>
      <c r="B134" s="35">
        <v>9.1666666666666702E-2</v>
      </c>
      <c r="C134" s="52">
        <f t="shared" si="2"/>
        <v>9.1666666666666702E-2</v>
      </c>
    </row>
    <row r="135" spans="1:3" x14ac:dyDescent="0.25">
      <c r="A135" s="34">
        <v>9.2361111111111102E-2</v>
      </c>
      <c r="B135" s="35">
        <v>9.2361111111111102E-2</v>
      </c>
      <c r="C135" s="52">
        <f t="shared" si="2"/>
        <v>9.2361111111111102E-2</v>
      </c>
    </row>
    <row r="136" spans="1:3" x14ac:dyDescent="0.25">
      <c r="A136" s="34">
        <v>9.30555555555556E-2</v>
      </c>
      <c r="B136" s="35">
        <v>9.30555555555556E-2</v>
      </c>
      <c r="C136" s="52">
        <f t="shared" si="2"/>
        <v>9.30555555555556E-2</v>
      </c>
    </row>
    <row r="137" spans="1:3" x14ac:dyDescent="0.25">
      <c r="A137" s="34">
        <v>9.375E-2</v>
      </c>
      <c r="B137" s="35">
        <v>9.375E-2</v>
      </c>
      <c r="C137" s="52">
        <f t="shared" si="2"/>
        <v>9.375E-2</v>
      </c>
    </row>
    <row r="138" spans="1:3" x14ac:dyDescent="0.25">
      <c r="A138" s="34">
        <v>9.44444444444444E-2</v>
      </c>
      <c r="B138" s="35">
        <v>9.44444444444444E-2</v>
      </c>
      <c r="C138" s="52">
        <f t="shared" si="2"/>
        <v>9.44444444444444E-2</v>
      </c>
    </row>
    <row r="139" spans="1:3" x14ac:dyDescent="0.25">
      <c r="A139" s="34">
        <v>9.5138888888888898E-2</v>
      </c>
      <c r="B139" s="35">
        <v>9.5138888888888898E-2</v>
      </c>
      <c r="C139" s="52">
        <f t="shared" si="2"/>
        <v>9.5138888888888898E-2</v>
      </c>
    </row>
    <row r="140" spans="1:3" x14ac:dyDescent="0.25">
      <c r="A140" s="34">
        <v>9.5833333333333298E-2</v>
      </c>
      <c r="B140" s="35">
        <v>9.5833333333333298E-2</v>
      </c>
      <c r="C140" s="52">
        <f t="shared" si="2"/>
        <v>9.5833333333333298E-2</v>
      </c>
    </row>
    <row r="141" spans="1:3" x14ac:dyDescent="0.25">
      <c r="A141" s="34">
        <v>9.6527777777777796E-2</v>
      </c>
      <c r="B141" s="35">
        <v>9.6527777777777796E-2</v>
      </c>
      <c r="C141" s="52">
        <f t="shared" si="2"/>
        <v>9.6527777777777796E-2</v>
      </c>
    </row>
    <row r="142" spans="1:3" x14ac:dyDescent="0.25">
      <c r="A142" s="34">
        <v>9.7222222222222196E-2</v>
      </c>
      <c r="B142" s="35">
        <v>9.7222222222222196E-2</v>
      </c>
      <c r="C142" s="52">
        <f t="shared" si="2"/>
        <v>9.7222222222222196E-2</v>
      </c>
    </row>
    <row r="143" spans="1:3" x14ac:dyDescent="0.25">
      <c r="A143" s="34">
        <v>9.7916666666666693E-2</v>
      </c>
      <c r="B143" s="35">
        <v>9.7916666666666693E-2</v>
      </c>
      <c r="C143" s="52">
        <f t="shared" si="2"/>
        <v>9.7916666666666693E-2</v>
      </c>
    </row>
    <row r="144" spans="1:3" x14ac:dyDescent="0.25">
      <c r="A144" s="34">
        <v>9.8611111111111094E-2</v>
      </c>
      <c r="B144" s="35">
        <v>9.8611111111111094E-2</v>
      </c>
      <c r="C144" s="52">
        <f t="shared" si="2"/>
        <v>9.8611111111111094E-2</v>
      </c>
    </row>
    <row r="145" spans="1:3" x14ac:dyDescent="0.25">
      <c r="A145" s="34">
        <v>9.9305555555555605E-2</v>
      </c>
      <c r="B145" s="35">
        <v>9.9305555555555605E-2</v>
      </c>
      <c r="C145" s="52">
        <f t="shared" si="2"/>
        <v>9.9305555555555605E-2</v>
      </c>
    </row>
    <row r="146" spans="1:3" x14ac:dyDescent="0.25">
      <c r="A146" s="34">
        <v>0.1</v>
      </c>
      <c r="B146" s="35">
        <v>0.1</v>
      </c>
      <c r="C146" s="52">
        <f t="shared" si="2"/>
        <v>0.1</v>
      </c>
    </row>
    <row r="147" spans="1:3" x14ac:dyDescent="0.25">
      <c r="A147" s="34">
        <v>0.100694444444444</v>
      </c>
      <c r="B147" s="35">
        <v>0.100694444444444</v>
      </c>
      <c r="C147" s="52">
        <f t="shared" si="2"/>
        <v>0.100694444444444</v>
      </c>
    </row>
    <row r="148" spans="1:3" x14ac:dyDescent="0.25">
      <c r="A148" s="34">
        <v>0.101388888888889</v>
      </c>
      <c r="B148" s="35">
        <v>0.101388888888889</v>
      </c>
      <c r="C148" s="52">
        <f t="shared" si="2"/>
        <v>0.101388888888889</v>
      </c>
    </row>
    <row r="149" spans="1:3" x14ac:dyDescent="0.25">
      <c r="A149" s="34">
        <v>0.102083333333333</v>
      </c>
      <c r="B149" s="35">
        <v>0.102083333333333</v>
      </c>
      <c r="C149" s="52">
        <f t="shared" si="2"/>
        <v>0.102083333333333</v>
      </c>
    </row>
    <row r="150" spans="1:3" x14ac:dyDescent="0.25">
      <c r="A150" s="34">
        <v>0.102777777777778</v>
      </c>
      <c r="B150" s="35">
        <v>0.102777777777778</v>
      </c>
      <c r="C150" s="52">
        <f t="shared" si="2"/>
        <v>0.102777777777778</v>
      </c>
    </row>
    <row r="151" spans="1:3" x14ac:dyDescent="0.25">
      <c r="A151" s="34">
        <v>0.10347222222222199</v>
      </c>
      <c r="B151" s="35">
        <v>0.10347222222222199</v>
      </c>
      <c r="C151" s="52">
        <f t="shared" si="2"/>
        <v>0.10347222222222199</v>
      </c>
    </row>
    <row r="152" spans="1:3" x14ac:dyDescent="0.25">
      <c r="A152" s="34">
        <v>0.104166666666667</v>
      </c>
      <c r="B152" s="35">
        <v>0.104166666666667</v>
      </c>
      <c r="C152" s="52">
        <f t="shared" si="2"/>
        <v>0.104166666666667</v>
      </c>
    </row>
    <row r="153" spans="1:3" x14ac:dyDescent="0.25">
      <c r="A153" s="34">
        <v>0.104861111111111</v>
      </c>
      <c r="B153" s="35">
        <v>0.104861111111111</v>
      </c>
      <c r="C153" s="52">
        <f t="shared" si="2"/>
        <v>0.104861111111111</v>
      </c>
    </row>
    <row r="154" spans="1:3" x14ac:dyDescent="0.25">
      <c r="A154" s="34">
        <v>0.105555555555556</v>
      </c>
      <c r="B154" s="35">
        <v>0.105555555555556</v>
      </c>
      <c r="C154" s="52">
        <f t="shared" si="2"/>
        <v>0.105555555555556</v>
      </c>
    </row>
    <row r="155" spans="1:3" x14ac:dyDescent="0.25">
      <c r="A155" s="34">
        <v>0.10625</v>
      </c>
      <c r="B155" s="35">
        <v>0.10625</v>
      </c>
      <c r="C155" s="52">
        <f t="shared" si="2"/>
        <v>0.10625</v>
      </c>
    </row>
    <row r="156" spans="1:3" x14ac:dyDescent="0.25">
      <c r="A156" s="34">
        <v>0.106944444444444</v>
      </c>
      <c r="B156" s="35">
        <v>0.106944444444444</v>
      </c>
      <c r="C156" s="52">
        <f t="shared" si="2"/>
        <v>0.106944444444444</v>
      </c>
    </row>
    <row r="157" spans="1:3" x14ac:dyDescent="0.25">
      <c r="A157" s="34">
        <v>0.10763888888888901</v>
      </c>
      <c r="B157" s="35">
        <v>0.10763888888888901</v>
      </c>
      <c r="C157" s="52">
        <f t="shared" si="2"/>
        <v>0.10763888888888901</v>
      </c>
    </row>
    <row r="158" spans="1:3" x14ac:dyDescent="0.25">
      <c r="A158" s="34">
        <v>0.108333333333333</v>
      </c>
      <c r="B158" s="35">
        <v>0.108333333333333</v>
      </c>
      <c r="C158" s="52">
        <f t="shared" si="2"/>
        <v>0.108333333333333</v>
      </c>
    </row>
    <row r="159" spans="1:3" x14ac:dyDescent="0.25">
      <c r="A159" s="34">
        <v>0.109027777777778</v>
      </c>
      <c r="B159" s="35">
        <v>0.109027777777778</v>
      </c>
      <c r="C159" s="52">
        <f t="shared" si="2"/>
        <v>0.109027777777778</v>
      </c>
    </row>
    <row r="160" spans="1:3" x14ac:dyDescent="0.25">
      <c r="A160" s="34">
        <v>0.109722222222222</v>
      </c>
      <c r="B160" s="35">
        <v>0.109722222222222</v>
      </c>
      <c r="C160" s="52">
        <f t="shared" si="2"/>
        <v>0.109722222222222</v>
      </c>
    </row>
    <row r="161" spans="1:3" x14ac:dyDescent="0.25">
      <c r="A161" s="34">
        <v>0.110416666666667</v>
      </c>
      <c r="B161" s="35">
        <v>0.110416666666667</v>
      </c>
      <c r="C161" s="52">
        <f t="shared" si="2"/>
        <v>0.110416666666667</v>
      </c>
    </row>
    <row r="162" spans="1:3" x14ac:dyDescent="0.25">
      <c r="A162" s="34">
        <v>0.11111111111111099</v>
      </c>
      <c r="B162" s="35">
        <v>0.11111111111111099</v>
      </c>
      <c r="C162" s="52">
        <f t="shared" si="2"/>
        <v>0.11111111111111099</v>
      </c>
    </row>
    <row r="163" spans="1:3" x14ac:dyDescent="0.25">
      <c r="A163" s="34">
        <v>0.111805555555556</v>
      </c>
      <c r="B163" s="35">
        <v>0.111805555555556</v>
      </c>
      <c r="C163" s="52">
        <f t="shared" si="2"/>
        <v>0.111805555555556</v>
      </c>
    </row>
    <row r="164" spans="1:3" x14ac:dyDescent="0.25">
      <c r="A164" s="34">
        <v>0.1125</v>
      </c>
      <c r="B164" s="35">
        <v>0.1125</v>
      </c>
      <c r="C164" s="52">
        <f t="shared" si="2"/>
        <v>0.1125</v>
      </c>
    </row>
    <row r="165" spans="1:3" x14ac:dyDescent="0.25">
      <c r="A165" s="34">
        <v>0.113194444444444</v>
      </c>
      <c r="B165" s="35">
        <v>0.113194444444444</v>
      </c>
      <c r="C165" s="52">
        <f t="shared" si="2"/>
        <v>0.113194444444444</v>
      </c>
    </row>
    <row r="166" spans="1:3" x14ac:dyDescent="0.25">
      <c r="A166" s="34">
        <v>0.113888888888889</v>
      </c>
      <c r="B166" s="35">
        <v>0.113888888888889</v>
      </c>
      <c r="C166" s="52">
        <f t="shared" si="2"/>
        <v>0.113888888888889</v>
      </c>
    </row>
    <row r="167" spans="1:3" x14ac:dyDescent="0.25">
      <c r="A167" s="34">
        <v>0.114583333333333</v>
      </c>
      <c r="B167" s="35">
        <v>0.114583333333333</v>
      </c>
      <c r="C167" s="52">
        <f t="shared" si="2"/>
        <v>0.114583333333333</v>
      </c>
    </row>
    <row r="168" spans="1:3" x14ac:dyDescent="0.25">
      <c r="A168" s="34">
        <v>0.11527777777777801</v>
      </c>
      <c r="B168" s="35">
        <v>0.11527777777777801</v>
      </c>
      <c r="C168" s="52">
        <f t="shared" si="2"/>
        <v>0.11527777777777801</v>
      </c>
    </row>
    <row r="169" spans="1:3" x14ac:dyDescent="0.25">
      <c r="A169" s="34">
        <v>0.115972222222222</v>
      </c>
      <c r="B169" s="35">
        <v>0.115972222222222</v>
      </c>
      <c r="C169" s="52">
        <f t="shared" si="2"/>
        <v>0.115972222222222</v>
      </c>
    </row>
    <row r="170" spans="1:3" x14ac:dyDescent="0.25">
      <c r="A170" s="34">
        <v>0.116666666666667</v>
      </c>
      <c r="B170" s="35">
        <v>0.116666666666667</v>
      </c>
      <c r="C170" s="52">
        <f t="shared" si="2"/>
        <v>0.116666666666667</v>
      </c>
    </row>
    <row r="171" spans="1:3" x14ac:dyDescent="0.25">
      <c r="A171" s="34">
        <v>0.117361111111111</v>
      </c>
      <c r="B171" s="35">
        <v>0.117361111111111</v>
      </c>
      <c r="C171" s="52">
        <f t="shared" si="2"/>
        <v>0.117361111111111</v>
      </c>
    </row>
    <row r="172" spans="1:3" x14ac:dyDescent="0.25">
      <c r="A172" s="34">
        <v>0.118055555555556</v>
      </c>
      <c r="B172" s="35">
        <v>0.118055555555556</v>
      </c>
      <c r="C172" s="52">
        <f t="shared" si="2"/>
        <v>0.118055555555556</v>
      </c>
    </row>
    <row r="173" spans="1:3" x14ac:dyDescent="0.25">
      <c r="A173" s="34">
        <v>0.11874999999999999</v>
      </c>
      <c r="B173" s="35">
        <v>0.11874999999999999</v>
      </c>
      <c r="C173" s="52">
        <f t="shared" si="2"/>
        <v>0.11874999999999999</v>
      </c>
    </row>
    <row r="174" spans="1:3" x14ac:dyDescent="0.25">
      <c r="A174" s="34">
        <v>0.11944444444444401</v>
      </c>
      <c r="B174" s="35">
        <v>0.11944444444444401</v>
      </c>
      <c r="C174" s="52">
        <f t="shared" si="2"/>
        <v>0.11944444444444401</v>
      </c>
    </row>
    <row r="175" spans="1:3" x14ac:dyDescent="0.25">
      <c r="A175" s="34">
        <v>0.120138888888889</v>
      </c>
      <c r="B175" s="35">
        <v>0.120138888888889</v>
      </c>
      <c r="C175" s="52">
        <f t="shared" si="2"/>
        <v>0.120138888888889</v>
      </c>
    </row>
    <row r="176" spans="1:3" x14ac:dyDescent="0.25">
      <c r="A176" s="34">
        <v>0.120833333333333</v>
      </c>
      <c r="B176" s="35">
        <v>0.120833333333333</v>
      </c>
      <c r="C176" s="52">
        <f t="shared" si="2"/>
        <v>0.120833333333333</v>
      </c>
    </row>
    <row r="177" spans="1:3" x14ac:dyDescent="0.25">
      <c r="A177" s="34">
        <v>0.121527777777778</v>
      </c>
      <c r="B177" s="35">
        <v>0.121527777777778</v>
      </c>
      <c r="C177" s="52">
        <f t="shared" si="2"/>
        <v>0.121527777777778</v>
      </c>
    </row>
    <row r="178" spans="1:3" x14ac:dyDescent="0.25">
      <c r="A178" s="34">
        <v>0.122222222222222</v>
      </c>
      <c r="B178" s="35">
        <v>0.122222222222222</v>
      </c>
      <c r="C178" s="52">
        <f t="shared" si="2"/>
        <v>0.122222222222222</v>
      </c>
    </row>
    <row r="179" spans="1:3" x14ac:dyDescent="0.25">
      <c r="A179" s="34">
        <v>0.12291666666666699</v>
      </c>
      <c r="B179" s="35">
        <v>0.12291666666666699</v>
      </c>
      <c r="C179" s="52">
        <f t="shared" si="2"/>
        <v>0.12291666666666699</v>
      </c>
    </row>
    <row r="180" spans="1:3" x14ac:dyDescent="0.25">
      <c r="A180" s="34">
        <v>0.12361111111111101</v>
      </c>
      <c r="B180" s="35">
        <v>0.12361111111111101</v>
      </c>
      <c r="C180" s="52">
        <f t="shared" si="2"/>
        <v>0.12361111111111101</v>
      </c>
    </row>
    <row r="181" spans="1:3" x14ac:dyDescent="0.25">
      <c r="A181" s="34">
        <v>0.124305555555556</v>
      </c>
      <c r="B181" s="35">
        <v>0.124305555555556</v>
      </c>
      <c r="C181" s="52">
        <f t="shared" si="2"/>
        <v>0.124305555555556</v>
      </c>
    </row>
    <row r="182" spans="1:3" x14ac:dyDescent="0.25">
      <c r="A182" s="34">
        <v>0.125</v>
      </c>
      <c r="B182" s="35">
        <v>0.125</v>
      </c>
      <c r="C182" s="52">
        <f t="shared" si="2"/>
        <v>0.125</v>
      </c>
    </row>
    <row r="183" spans="1:3" x14ac:dyDescent="0.25">
      <c r="A183" s="34">
        <v>0.125694444444444</v>
      </c>
      <c r="B183" s="35">
        <v>0.125694444444444</v>
      </c>
      <c r="C183" s="52">
        <f t="shared" si="2"/>
        <v>0.125694444444444</v>
      </c>
    </row>
    <row r="184" spans="1:3" x14ac:dyDescent="0.25">
      <c r="A184" s="34">
        <v>0.12638888888888899</v>
      </c>
      <c r="B184" s="35">
        <v>0.12638888888888899</v>
      </c>
      <c r="C184" s="52">
        <f t="shared" si="2"/>
        <v>0.12638888888888899</v>
      </c>
    </row>
    <row r="185" spans="1:3" x14ac:dyDescent="0.25">
      <c r="A185" s="34">
        <v>0.12708333333333299</v>
      </c>
      <c r="B185" s="35">
        <v>0.12708333333333299</v>
      </c>
      <c r="C185" s="52">
        <f t="shared" si="2"/>
        <v>0.12708333333333299</v>
      </c>
    </row>
    <row r="186" spans="1:3" x14ac:dyDescent="0.25">
      <c r="A186" s="34">
        <v>0.12777777777777799</v>
      </c>
      <c r="B186" s="35">
        <v>0.12777777777777799</v>
      </c>
      <c r="C186" s="52">
        <f t="shared" si="2"/>
        <v>0.12777777777777799</v>
      </c>
    </row>
    <row r="187" spans="1:3" x14ac:dyDescent="0.25">
      <c r="A187" s="34">
        <v>0.12847222222222199</v>
      </c>
      <c r="B187" s="35">
        <v>0.12847222222222199</v>
      </c>
      <c r="C187" s="52">
        <f t="shared" si="2"/>
        <v>0.12847222222222199</v>
      </c>
    </row>
    <row r="188" spans="1:3" x14ac:dyDescent="0.25">
      <c r="A188" s="34">
        <v>0.12916666666666701</v>
      </c>
      <c r="B188" s="35">
        <v>0.12916666666666701</v>
      </c>
      <c r="C188" s="52">
        <f t="shared" si="2"/>
        <v>0.12916666666666701</v>
      </c>
    </row>
    <row r="189" spans="1:3" x14ac:dyDescent="0.25">
      <c r="A189" s="34">
        <v>0.12986111111111101</v>
      </c>
      <c r="B189" s="35">
        <v>0.12986111111111101</v>
      </c>
      <c r="C189" s="52">
        <f t="shared" si="2"/>
        <v>0.12986111111111101</v>
      </c>
    </row>
    <row r="190" spans="1:3" x14ac:dyDescent="0.25">
      <c r="A190" s="34">
        <v>0.13055555555555601</v>
      </c>
      <c r="B190" s="35">
        <v>0.13055555555555601</v>
      </c>
      <c r="C190" s="52">
        <f t="shared" si="2"/>
        <v>0.13055555555555601</v>
      </c>
    </row>
    <row r="191" spans="1:3" x14ac:dyDescent="0.25">
      <c r="A191" s="34">
        <v>0.13125000000000001</v>
      </c>
      <c r="B191" s="35">
        <v>0.13125000000000001</v>
      </c>
      <c r="C191" s="52">
        <f t="shared" si="2"/>
        <v>0.13125000000000001</v>
      </c>
    </row>
    <row r="192" spans="1:3" x14ac:dyDescent="0.25">
      <c r="A192" s="34">
        <v>0.131944444444444</v>
      </c>
      <c r="B192" s="35">
        <v>0.131944444444444</v>
      </c>
      <c r="C192" s="52">
        <f t="shared" si="2"/>
        <v>0.131944444444444</v>
      </c>
    </row>
    <row r="193" spans="1:3" x14ac:dyDescent="0.25">
      <c r="A193" s="34">
        <v>0.132638888888889</v>
      </c>
      <c r="B193" s="35">
        <v>0.132638888888889</v>
      </c>
      <c r="C193" s="52">
        <f t="shared" si="2"/>
        <v>0.132638888888889</v>
      </c>
    </row>
    <row r="194" spans="1:3" x14ac:dyDescent="0.25">
      <c r="A194" s="34">
        <v>0.133333333333333</v>
      </c>
      <c r="B194" s="35">
        <v>0.133333333333333</v>
      </c>
      <c r="C194" s="52">
        <f t="shared" si="2"/>
        <v>0.133333333333333</v>
      </c>
    </row>
    <row r="195" spans="1:3" x14ac:dyDescent="0.25">
      <c r="A195" s="34">
        <v>0.134027777777778</v>
      </c>
      <c r="B195" s="35">
        <v>0.134027777777778</v>
      </c>
      <c r="C195" s="52">
        <f t="shared" ref="C195:C258" si="3">B195</f>
        <v>0.134027777777778</v>
      </c>
    </row>
    <row r="196" spans="1:3" x14ac:dyDescent="0.25">
      <c r="A196" s="34">
        <v>0.13472222222222199</v>
      </c>
      <c r="B196" s="35">
        <v>0.13472222222222199</v>
      </c>
      <c r="C196" s="52">
        <f t="shared" si="3"/>
        <v>0.13472222222222199</v>
      </c>
    </row>
    <row r="197" spans="1:3" x14ac:dyDescent="0.25">
      <c r="A197" s="34">
        <v>0.13541666666666699</v>
      </c>
      <c r="B197" s="35">
        <v>0.13541666666666699</v>
      </c>
      <c r="C197" s="52">
        <f t="shared" si="3"/>
        <v>0.13541666666666699</v>
      </c>
    </row>
    <row r="198" spans="1:3" x14ac:dyDescent="0.25">
      <c r="A198" s="34">
        <v>0.13611111111111099</v>
      </c>
      <c r="B198" s="35">
        <v>0.13611111111111099</v>
      </c>
      <c r="C198" s="52">
        <f t="shared" si="3"/>
        <v>0.13611111111111099</v>
      </c>
    </row>
    <row r="199" spans="1:3" x14ac:dyDescent="0.25">
      <c r="A199" s="34">
        <v>0.13680555555555601</v>
      </c>
      <c r="B199" s="35">
        <v>0.13680555555555601</v>
      </c>
      <c r="C199" s="52">
        <f t="shared" si="3"/>
        <v>0.13680555555555601</v>
      </c>
    </row>
    <row r="200" spans="1:3" x14ac:dyDescent="0.25">
      <c r="A200" s="34">
        <v>0.13750000000000001</v>
      </c>
      <c r="B200" s="35">
        <v>0.13750000000000001</v>
      </c>
      <c r="C200" s="52">
        <f t="shared" si="3"/>
        <v>0.13750000000000001</v>
      </c>
    </row>
    <row r="201" spans="1:3" x14ac:dyDescent="0.25">
      <c r="A201" s="34">
        <v>0.13819444444444401</v>
      </c>
      <c r="B201" s="35">
        <v>0.13819444444444401</v>
      </c>
      <c r="C201" s="52">
        <f t="shared" si="3"/>
        <v>0.13819444444444401</v>
      </c>
    </row>
    <row r="202" spans="1:3" x14ac:dyDescent="0.25">
      <c r="A202" s="34">
        <v>0.13888888888888901</v>
      </c>
      <c r="B202" s="35">
        <v>0.13888888888888901</v>
      </c>
      <c r="C202" s="52">
        <f t="shared" si="3"/>
        <v>0.13888888888888901</v>
      </c>
    </row>
    <row r="203" spans="1:3" x14ac:dyDescent="0.25">
      <c r="A203" s="34">
        <v>0.139583333333333</v>
      </c>
      <c r="B203" s="35">
        <v>0.139583333333333</v>
      </c>
      <c r="C203" s="52">
        <f t="shared" si="3"/>
        <v>0.139583333333333</v>
      </c>
    </row>
    <row r="204" spans="1:3" x14ac:dyDescent="0.25">
      <c r="A204" s="34">
        <v>0.140277777777778</v>
      </c>
      <c r="B204" s="35">
        <v>0.140277777777778</v>
      </c>
      <c r="C204" s="52">
        <f t="shared" si="3"/>
        <v>0.140277777777778</v>
      </c>
    </row>
    <row r="205" spans="1:3" x14ac:dyDescent="0.25">
      <c r="A205" s="34">
        <v>0.140972222222222</v>
      </c>
      <c r="B205" s="35">
        <v>0.140972222222222</v>
      </c>
      <c r="C205" s="52">
        <f t="shared" si="3"/>
        <v>0.140972222222222</v>
      </c>
    </row>
    <row r="206" spans="1:3" x14ac:dyDescent="0.25">
      <c r="A206" s="34">
        <v>0.141666666666667</v>
      </c>
      <c r="B206" s="35">
        <v>0.141666666666667</v>
      </c>
      <c r="C206" s="52">
        <f t="shared" si="3"/>
        <v>0.141666666666667</v>
      </c>
    </row>
    <row r="207" spans="1:3" x14ac:dyDescent="0.25">
      <c r="A207" s="34">
        <v>0.14236111111111099</v>
      </c>
      <c r="B207" s="35">
        <v>0.14236111111111099</v>
      </c>
      <c r="C207" s="52">
        <f t="shared" si="3"/>
        <v>0.14236111111111099</v>
      </c>
    </row>
    <row r="208" spans="1:3" x14ac:dyDescent="0.25">
      <c r="A208" s="34">
        <v>0.14305555555555599</v>
      </c>
      <c r="B208" s="35">
        <v>0.14305555555555599</v>
      </c>
      <c r="C208" s="52">
        <f t="shared" si="3"/>
        <v>0.14305555555555599</v>
      </c>
    </row>
    <row r="209" spans="1:3" x14ac:dyDescent="0.25">
      <c r="A209" s="34">
        <v>0.14374999999999999</v>
      </c>
      <c r="B209" s="35">
        <v>0.14374999999999999</v>
      </c>
      <c r="C209" s="52">
        <f t="shared" si="3"/>
        <v>0.14374999999999999</v>
      </c>
    </row>
    <row r="210" spans="1:3" x14ac:dyDescent="0.25">
      <c r="A210" s="34">
        <v>0.14444444444444399</v>
      </c>
      <c r="B210" s="35">
        <v>0.14444444444444399</v>
      </c>
      <c r="C210" s="52">
        <f t="shared" si="3"/>
        <v>0.14444444444444399</v>
      </c>
    </row>
    <row r="211" spans="1:3" x14ac:dyDescent="0.25">
      <c r="A211" s="34">
        <v>0.14513888888888901</v>
      </c>
      <c r="B211" s="35">
        <v>0.14513888888888901</v>
      </c>
      <c r="C211" s="52">
        <f t="shared" si="3"/>
        <v>0.14513888888888901</v>
      </c>
    </row>
    <row r="212" spans="1:3" x14ac:dyDescent="0.25">
      <c r="A212" s="34">
        <v>0.14583333333333301</v>
      </c>
      <c r="B212" s="35">
        <v>0.14583333333333301</v>
      </c>
      <c r="C212" s="52">
        <f t="shared" si="3"/>
        <v>0.14583333333333301</v>
      </c>
    </row>
    <row r="213" spans="1:3" x14ac:dyDescent="0.25">
      <c r="A213" s="34">
        <v>0.14652777777777801</v>
      </c>
      <c r="B213" s="35">
        <v>0.14652777777777801</v>
      </c>
      <c r="C213" s="52">
        <f t="shared" si="3"/>
        <v>0.14652777777777801</v>
      </c>
    </row>
    <row r="214" spans="1:3" x14ac:dyDescent="0.25">
      <c r="A214" s="34">
        <v>0.147222222222222</v>
      </c>
      <c r="B214" s="35">
        <v>0.147222222222222</v>
      </c>
      <c r="C214" s="52">
        <f t="shared" si="3"/>
        <v>0.147222222222222</v>
      </c>
    </row>
    <row r="215" spans="1:3" x14ac:dyDescent="0.25">
      <c r="A215" s="34">
        <v>0.147916666666667</v>
      </c>
      <c r="B215" s="35">
        <v>0.147916666666667</v>
      </c>
      <c r="C215" s="52">
        <f t="shared" si="3"/>
        <v>0.147916666666667</v>
      </c>
    </row>
    <row r="216" spans="1:3" x14ac:dyDescent="0.25">
      <c r="A216" s="34">
        <v>0.148611111111111</v>
      </c>
      <c r="B216" s="35">
        <v>0.148611111111111</v>
      </c>
      <c r="C216" s="52">
        <f t="shared" si="3"/>
        <v>0.148611111111111</v>
      </c>
    </row>
    <row r="217" spans="1:3" x14ac:dyDescent="0.25">
      <c r="A217" s="34">
        <v>0.149305555555556</v>
      </c>
      <c r="B217" s="35">
        <v>0.149305555555556</v>
      </c>
      <c r="C217" s="52">
        <f t="shared" si="3"/>
        <v>0.149305555555556</v>
      </c>
    </row>
    <row r="218" spans="1:3" x14ac:dyDescent="0.25">
      <c r="A218" s="34">
        <v>0.15</v>
      </c>
      <c r="B218" s="35">
        <v>0.15</v>
      </c>
      <c r="C218" s="52">
        <f t="shared" si="3"/>
        <v>0.15</v>
      </c>
    </row>
    <row r="219" spans="1:3" x14ac:dyDescent="0.25">
      <c r="A219" s="34">
        <v>0.15069444444444399</v>
      </c>
      <c r="B219" s="35">
        <v>0.15069444444444399</v>
      </c>
      <c r="C219" s="52">
        <f t="shared" si="3"/>
        <v>0.15069444444444399</v>
      </c>
    </row>
    <row r="220" spans="1:3" x14ac:dyDescent="0.25">
      <c r="A220" s="34">
        <v>0.15138888888888899</v>
      </c>
      <c r="B220" s="35">
        <v>0.15138888888888899</v>
      </c>
      <c r="C220" s="52">
        <f t="shared" si="3"/>
        <v>0.15138888888888899</v>
      </c>
    </row>
    <row r="221" spans="1:3" x14ac:dyDescent="0.25">
      <c r="A221" s="34">
        <v>0.15208333333333299</v>
      </c>
      <c r="B221" s="35">
        <v>0.15208333333333299</v>
      </c>
      <c r="C221" s="52">
        <f t="shared" si="3"/>
        <v>0.15208333333333299</v>
      </c>
    </row>
    <row r="222" spans="1:3" x14ac:dyDescent="0.25">
      <c r="A222" s="34">
        <v>0.15277777777777801</v>
      </c>
      <c r="B222" s="35">
        <v>0.15277777777777801</v>
      </c>
      <c r="C222" s="52">
        <f t="shared" si="3"/>
        <v>0.15277777777777801</v>
      </c>
    </row>
    <row r="223" spans="1:3" x14ac:dyDescent="0.25">
      <c r="A223" s="34">
        <v>0.15347222222222201</v>
      </c>
      <c r="B223" s="35">
        <v>0.15347222222222201</v>
      </c>
      <c r="C223" s="52">
        <f t="shared" si="3"/>
        <v>0.15347222222222201</v>
      </c>
    </row>
    <row r="224" spans="1:3" x14ac:dyDescent="0.25">
      <c r="A224" s="34">
        <v>0.15416666666666701</v>
      </c>
      <c r="B224" s="35">
        <v>0.15416666666666701</v>
      </c>
      <c r="C224" s="52">
        <f t="shared" si="3"/>
        <v>0.15416666666666701</v>
      </c>
    </row>
    <row r="225" spans="1:3" x14ac:dyDescent="0.25">
      <c r="A225" s="34">
        <v>0.15486111111111101</v>
      </c>
      <c r="B225" s="35">
        <v>0.15486111111111101</v>
      </c>
      <c r="C225" s="52">
        <f t="shared" si="3"/>
        <v>0.15486111111111101</v>
      </c>
    </row>
    <row r="226" spans="1:3" x14ac:dyDescent="0.25">
      <c r="A226" s="34">
        <v>0.155555555555556</v>
      </c>
      <c r="B226" s="35">
        <v>0.155555555555556</v>
      </c>
      <c r="C226" s="52">
        <f t="shared" si="3"/>
        <v>0.155555555555556</v>
      </c>
    </row>
    <row r="227" spans="1:3" x14ac:dyDescent="0.25">
      <c r="A227" s="34">
        <v>0.15625</v>
      </c>
      <c r="B227" s="35">
        <v>0.15625</v>
      </c>
      <c r="C227" s="52">
        <f t="shared" si="3"/>
        <v>0.15625</v>
      </c>
    </row>
    <row r="228" spans="1:3" x14ac:dyDescent="0.25">
      <c r="A228" s="34">
        <v>0.156944444444444</v>
      </c>
      <c r="B228" s="35">
        <v>0.156944444444444</v>
      </c>
      <c r="C228" s="52">
        <f t="shared" si="3"/>
        <v>0.156944444444444</v>
      </c>
    </row>
    <row r="229" spans="1:3" x14ac:dyDescent="0.25">
      <c r="A229" s="34">
        <v>0.15763888888888899</v>
      </c>
      <c r="B229" s="35">
        <v>0.15763888888888899</v>
      </c>
      <c r="C229" s="52">
        <f t="shared" si="3"/>
        <v>0.15763888888888899</v>
      </c>
    </row>
    <row r="230" spans="1:3" x14ac:dyDescent="0.25">
      <c r="A230" s="34">
        <v>0.15833333333333299</v>
      </c>
      <c r="B230" s="35">
        <v>0.15833333333333299</v>
      </c>
      <c r="C230" s="52">
        <f t="shared" si="3"/>
        <v>0.15833333333333299</v>
      </c>
    </row>
    <row r="231" spans="1:3" x14ac:dyDescent="0.25">
      <c r="A231" s="34">
        <v>0.15902777777777799</v>
      </c>
      <c r="B231" s="35">
        <v>0.15902777777777799</v>
      </c>
      <c r="C231" s="52">
        <f t="shared" si="3"/>
        <v>0.15902777777777799</v>
      </c>
    </row>
    <row r="232" spans="1:3" x14ac:dyDescent="0.25">
      <c r="A232" s="34">
        <v>0.15972222222222199</v>
      </c>
      <c r="B232" s="35">
        <v>0.15972222222222199</v>
      </c>
      <c r="C232" s="52">
        <f t="shared" si="3"/>
        <v>0.15972222222222199</v>
      </c>
    </row>
    <row r="233" spans="1:3" x14ac:dyDescent="0.25">
      <c r="A233" s="34">
        <v>0.16041666666666701</v>
      </c>
      <c r="B233" s="35">
        <v>0.16041666666666701</v>
      </c>
      <c r="C233" s="52">
        <f t="shared" si="3"/>
        <v>0.16041666666666701</v>
      </c>
    </row>
    <row r="234" spans="1:3" x14ac:dyDescent="0.25">
      <c r="A234" s="34">
        <v>0.16111111111111101</v>
      </c>
      <c r="B234" s="35">
        <v>0.16111111111111101</v>
      </c>
      <c r="C234" s="52">
        <f t="shared" si="3"/>
        <v>0.16111111111111101</v>
      </c>
    </row>
    <row r="235" spans="1:3" x14ac:dyDescent="0.25">
      <c r="A235" s="34">
        <v>0.16180555555555601</v>
      </c>
      <c r="B235" s="35">
        <v>0.16180555555555601</v>
      </c>
      <c r="C235" s="52">
        <f t="shared" si="3"/>
        <v>0.16180555555555601</v>
      </c>
    </row>
    <row r="236" spans="1:3" x14ac:dyDescent="0.25">
      <c r="A236" s="34">
        <v>0.16250000000000001</v>
      </c>
      <c r="B236" s="35">
        <v>0.16250000000000001</v>
      </c>
      <c r="C236" s="52">
        <f t="shared" si="3"/>
        <v>0.16250000000000001</v>
      </c>
    </row>
    <row r="237" spans="1:3" x14ac:dyDescent="0.25">
      <c r="A237" s="34">
        <v>0.163194444444444</v>
      </c>
      <c r="B237" s="35">
        <v>0.163194444444444</v>
      </c>
      <c r="C237" s="52">
        <f t="shared" si="3"/>
        <v>0.163194444444444</v>
      </c>
    </row>
    <row r="238" spans="1:3" x14ac:dyDescent="0.25">
      <c r="A238" s="34">
        <v>0.163888888888889</v>
      </c>
      <c r="B238" s="35">
        <v>0.163888888888889</v>
      </c>
      <c r="C238" s="52">
        <f t="shared" si="3"/>
        <v>0.163888888888889</v>
      </c>
    </row>
    <row r="239" spans="1:3" x14ac:dyDescent="0.25">
      <c r="A239" s="34">
        <v>0.164583333333333</v>
      </c>
      <c r="B239" s="35">
        <v>0.164583333333333</v>
      </c>
      <c r="C239" s="52">
        <f t="shared" si="3"/>
        <v>0.164583333333333</v>
      </c>
    </row>
    <row r="240" spans="1:3" x14ac:dyDescent="0.25">
      <c r="A240" s="34">
        <v>0.165277777777778</v>
      </c>
      <c r="B240" s="35">
        <v>0.165277777777778</v>
      </c>
      <c r="C240" s="52">
        <f t="shared" si="3"/>
        <v>0.165277777777778</v>
      </c>
    </row>
    <row r="241" spans="1:3" x14ac:dyDescent="0.25">
      <c r="A241" s="34">
        <v>0.16597222222222199</v>
      </c>
      <c r="B241" s="35">
        <v>0.16597222222222199</v>
      </c>
      <c r="C241" s="52">
        <f t="shared" si="3"/>
        <v>0.16597222222222199</v>
      </c>
    </row>
    <row r="242" spans="1:3" x14ac:dyDescent="0.25">
      <c r="A242" s="34">
        <v>0.16666666666666699</v>
      </c>
      <c r="B242" s="35">
        <v>0.16666666666666699</v>
      </c>
      <c r="C242" s="52">
        <f t="shared" si="3"/>
        <v>0.16666666666666699</v>
      </c>
    </row>
    <row r="243" spans="1:3" x14ac:dyDescent="0.25">
      <c r="A243" s="34">
        <v>0.16736111111111099</v>
      </c>
      <c r="B243" s="35">
        <v>0.16736111111111099</v>
      </c>
      <c r="C243" s="52">
        <f t="shared" si="3"/>
        <v>0.16736111111111099</v>
      </c>
    </row>
    <row r="244" spans="1:3" x14ac:dyDescent="0.25">
      <c r="A244" s="34">
        <v>0.16805555555555601</v>
      </c>
      <c r="B244" s="35">
        <v>0.16805555555555601</v>
      </c>
      <c r="C244" s="52">
        <f t="shared" si="3"/>
        <v>0.16805555555555601</v>
      </c>
    </row>
    <row r="245" spans="1:3" x14ac:dyDescent="0.25">
      <c r="A245" s="34">
        <v>0.16875000000000001</v>
      </c>
      <c r="B245" s="35">
        <v>0.16875000000000001</v>
      </c>
      <c r="C245" s="52">
        <f t="shared" si="3"/>
        <v>0.16875000000000001</v>
      </c>
    </row>
    <row r="246" spans="1:3" x14ac:dyDescent="0.25">
      <c r="A246" s="34">
        <v>0.16944444444444401</v>
      </c>
      <c r="B246" s="35">
        <v>0.16944444444444401</v>
      </c>
      <c r="C246" s="52">
        <f t="shared" si="3"/>
        <v>0.16944444444444401</v>
      </c>
    </row>
    <row r="247" spans="1:3" x14ac:dyDescent="0.25">
      <c r="A247" s="34">
        <v>0.17013888888888901</v>
      </c>
      <c r="B247" s="35">
        <v>0.17013888888888901</v>
      </c>
      <c r="C247" s="52">
        <f t="shared" si="3"/>
        <v>0.17013888888888901</v>
      </c>
    </row>
    <row r="248" spans="1:3" x14ac:dyDescent="0.25">
      <c r="A248" s="34">
        <v>0.170833333333333</v>
      </c>
      <c r="B248" s="35">
        <v>0.170833333333333</v>
      </c>
      <c r="C248" s="52">
        <f t="shared" si="3"/>
        <v>0.170833333333333</v>
      </c>
    </row>
    <row r="249" spans="1:3" x14ac:dyDescent="0.25">
      <c r="A249" s="34">
        <v>0.171527777777778</v>
      </c>
      <c r="B249" s="35">
        <v>0.171527777777778</v>
      </c>
      <c r="C249" s="52">
        <f t="shared" si="3"/>
        <v>0.171527777777778</v>
      </c>
    </row>
    <row r="250" spans="1:3" x14ac:dyDescent="0.25">
      <c r="A250" s="34">
        <v>0.172222222222222</v>
      </c>
      <c r="B250" s="35">
        <v>0.172222222222222</v>
      </c>
      <c r="C250" s="52">
        <f t="shared" si="3"/>
        <v>0.172222222222222</v>
      </c>
    </row>
    <row r="251" spans="1:3" x14ac:dyDescent="0.25">
      <c r="A251" s="34">
        <v>0.172916666666667</v>
      </c>
      <c r="B251" s="35">
        <v>0.172916666666667</v>
      </c>
      <c r="C251" s="52">
        <f t="shared" si="3"/>
        <v>0.172916666666667</v>
      </c>
    </row>
    <row r="252" spans="1:3" x14ac:dyDescent="0.25">
      <c r="A252" s="34">
        <v>0.17361111111111099</v>
      </c>
      <c r="B252" s="35">
        <v>0.17361111111111099</v>
      </c>
      <c r="C252" s="52">
        <f t="shared" si="3"/>
        <v>0.17361111111111099</v>
      </c>
    </row>
    <row r="253" spans="1:3" x14ac:dyDescent="0.25">
      <c r="A253" s="34">
        <v>0.17430555555555599</v>
      </c>
      <c r="B253" s="35">
        <v>0.17430555555555599</v>
      </c>
      <c r="C253" s="52">
        <f t="shared" si="3"/>
        <v>0.17430555555555599</v>
      </c>
    </row>
    <row r="254" spans="1:3" x14ac:dyDescent="0.25">
      <c r="A254" s="34">
        <v>0.17499999999999999</v>
      </c>
      <c r="B254" s="35">
        <v>0.17499999999999999</v>
      </c>
      <c r="C254" s="52">
        <f t="shared" si="3"/>
        <v>0.17499999999999999</v>
      </c>
    </row>
    <row r="255" spans="1:3" x14ac:dyDescent="0.25">
      <c r="A255" s="34">
        <v>0.17569444444444399</v>
      </c>
      <c r="B255" s="35">
        <v>0.17569444444444399</v>
      </c>
      <c r="C255" s="52">
        <f t="shared" si="3"/>
        <v>0.17569444444444399</v>
      </c>
    </row>
    <row r="256" spans="1:3" x14ac:dyDescent="0.25">
      <c r="A256" s="34">
        <v>0.17638888888888901</v>
      </c>
      <c r="B256" s="35">
        <v>0.17638888888888901</v>
      </c>
      <c r="C256" s="52">
        <f t="shared" si="3"/>
        <v>0.17638888888888901</v>
      </c>
    </row>
    <row r="257" spans="1:3" x14ac:dyDescent="0.25">
      <c r="A257" s="34">
        <v>0.17708333333333301</v>
      </c>
      <c r="B257" s="35">
        <v>0.17708333333333301</v>
      </c>
      <c r="C257" s="52">
        <f t="shared" si="3"/>
        <v>0.17708333333333301</v>
      </c>
    </row>
    <row r="258" spans="1:3" x14ac:dyDescent="0.25">
      <c r="A258" s="34">
        <v>0.17777777777777801</v>
      </c>
      <c r="B258" s="35">
        <v>0.17777777777777801</v>
      </c>
      <c r="C258" s="52">
        <f t="shared" si="3"/>
        <v>0.17777777777777801</v>
      </c>
    </row>
    <row r="259" spans="1:3" x14ac:dyDescent="0.25">
      <c r="A259" s="34">
        <v>0.178472222222222</v>
      </c>
      <c r="B259" s="35">
        <v>0.178472222222222</v>
      </c>
      <c r="C259" s="52">
        <f t="shared" ref="C259:C322" si="4">B259</f>
        <v>0.178472222222222</v>
      </c>
    </row>
    <row r="260" spans="1:3" x14ac:dyDescent="0.25">
      <c r="A260" s="34">
        <v>0.179166666666667</v>
      </c>
      <c r="B260" s="35">
        <v>0.179166666666667</v>
      </c>
      <c r="C260" s="52">
        <f t="shared" si="4"/>
        <v>0.179166666666667</v>
      </c>
    </row>
    <row r="261" spans="1:3" x14ac:dyDescent="0.25">
      <c r="A261" s="34">
        <v>0.179861111111111</v>
      </c>
      <c r="B261" s="35">
        <v>0.179861111111111</v>
      </c>
      <c r="C261" s="52">
        <f t="shared" si="4"/>
        <v>0.179861111111111</v>
      </c>
    </row>
    <row r="262" spans="1:3" x14ac:dyDescent="0.25">
      <c r="A262" s="34">
        <v>0.180555555555556</v>
      </c>
      <c r="B262" s="35">
        <v>0.180555555555556</v>
      </c>
      <c r="C262" s="52">
        <f t="shared" si="4"/>
        <v>0.180555555555556</v>
      </c>
    </row>
    <row r="263" spans="1:3" x14ac:dyDescent="0.25">
      <c r="A263" s="34">
        <v>0.18124999999999999</v>
      </c>
      <c r="B263" s="35">
        <v>0.18124999999999999</v>
      </c>
      <c r="C263" s="52">
        <f t="shared" si="4"/>
        <v>0.18124999999999999</v>
      </c>
    </row>
    <row r="264" spans="1:3" x14ac:dyDescent="0.25">
      <c r="A264" s="34">
        <v>0.18194444444444399</v>
      </c>
      <c r="B264" s="35">
        <v>0.18194444444444399</v>
      </c>
      <c r="C264" s="52">
        <f t="shared" si="4"/>
        <v>0.18194444444444399</v>
      </c>
    </row>
    <row r="265" spans="1:3" x14ac:dyDescent="0.25">
      <c r="A265" s="34">
        <v>0.18263888888888899</v>
      </c>
      <c r="B265" s="35">
        <v>0.18263888888888899</v>
      </c>
      <c r="C265" s="52">
        <f t="shared" si="4"/>
        <v>0.18263888888888899</v>
      </c>
    </row>
    <row r="266" spans="1:3" x14ac:dyDescent="0.25">
      <c r="A266" s="34">
        <v>0.18333333333333299</v>
      </c>
      <c r="B266" s="35">
        <v>0.18333333333333299</v>
      </c>
      <c r="C266" s="52">
        <f t="shared" si="4"/>
        <v>0.18333333333333299</v>
      </c>
    </row>
    <row r="267" spans="1:3" x14ac:dyDescent="0.25">
      <c r="A267" s="34">
        <v>0.18402777777777801</v>
      </c>
      <c r="B267" s="35">
        <v>0.18402777777777801</v>
      </c>
      <c r="C267" s="52">
        <f t="shared" si="4"/>
        <v>0.18402777777777801</v>
      </c>
    </row>
    <row r="268" spans="1:3" x14ac:dyDescent="0.25">
      <c r="A268" s="34">
        <v>0.18472222222222201</v>
      </c>
      <c r="B268" s="35">
        <v>0.18472222222222201</v>
      </c>
      <c r="C268" s="52">
        <f t="shared" si="4"/>
        <v>0.18472222222222201</v>
      </c>
    </row>
    <row r="269" spans="1:3" x14ac:dyDescent="0.25">
      <c r="A269" s="34">
        <v>0.18541666666666701</v>
      </c>
      <c r="B269" s="35">
        <v>0.18541666666666701</v>
      </c>
      <c r="C269" s="52">
        <f t="shared" si="4"/>
        <v>0.18541666666666701</v>
      </c>
    </row>
    <row r="270" spans="1:3" x14ac:dyDescent="0.25">
      <c r="A270" s="34">
        <v>0.18611111111111101</v>
      </c>
      <c r="B270" s="35">
        <v>0.18611111111111101</v>
      </c>
      <c r="C270" s="52">
        <f t="shared" si="4"/>
        <v>0.18611111111111101</v>
      </c>
    </row>
    <row r="271" spans="1:3" x14ac:dyDescent="0.25">
      <c r="A271" s="34">
        <v>0.186805555555556</v>
      </c>
      <c r="B271" s="35">
        <v>0.186805555555556</v>
      </c>
      <c r="C271" s="52">
        <f t="shared" si="4"/>
        <v>0.186805555555556</v>
      </c>
    </row>
    <row r="272" spans="1:3" x14ac:dyDescent="0.25">
      <c r="A272" s="34">
        <v>0.1875</v>
      </c>
      <c r="B272" s="35">
        <v>0.1875</v>
      </c>
      <c r="C272" s="52">
        <f t="shared" si="4"/>
        <v>0.1875</v>
      </c>
    </row>
    <row r="273" spans="1:3" x14ac:dyDescent="0.25">
      <c r="A273" s="34">
        <v>0.188194444444444</v>
      </c>
      <c r="B273" s="35">
        <v>0.188194444444444</v>
      </c>
      <c r="C273" s="52">
        <f t="shared" si="4"/>
        <v>0.188194444444444</v>
      </c>
    </row>
    <row r="274" spans="1:3" x14ac:dyDescent="0.25">
      <c r="A274" s="34">
        <v>0.18888888888888899</v>
      </c>
      <c r="B274" s="35">
        <v>0.18888888888888899</v>
      </c>
      <c r="C274" s="52">
        <f t="shared" si="4"/>
        <v>0.18888888888888899</v>
      </c>
    </row>
    <row r="275" spans="1:3" x14ac:dyDescent="0.25">
      <c r="A275" s="34">
        <v>0.18958333333333299</v>
      </c>
      <c r="B275" s="35">
        <v>0.18958333333333299</v>
      </c>
      <c r="C275" s="52">
        <f t="shared" si="4"/>
        <v>0.18958333333333299</v>
      </c>
    </row>
    <row r="276" spans="1:3" x14ac:dyDescent="0.25">
      <c r="A276" s="34">
        <v>0.19027777777777799</v>
      </c>
      <c r="B276" s="35">
        <v>0.19027777777777799</v>
      </c>
      <c r="C276" s="52">
        <f t="shared" si="4"/>
        <v>0.19027777777777799</v>
      </c>
    </row>
    <row r="277" spans="1:3" x14ac:dyDescent="0.25">
      <c r="A277" s="34">
        <v>0.19097222222222199</v>
      </c>
      <c r="B277" s="35">
        <v>0.19097222222222199</v>
      </c>
      <c r="C277" s="52">
        <f t="shared" si="4"/>
        <v>0.19097222222222199</v>
      </c>
    </row>
    <row r="278" spans="1:3" x14ac:dyDescent="0.25">
      <c r="A278" s="34">
        <v>0.19166666666666701</v>
      </c>
      <c r="B278" s="35">
        <v>0.19166666666666701</v>
      </c>
      <c r="C278" s="52">
        <f t="shared" si="4"/>
        <v>0.19166666666666701</v>
      </c>
    </row>
    <row r="279" spans="1:3" x14ac:dyDescent="0.25">
      <c r="A279" s="34">
        <v>0.19236111111111101</v>
      </c>
      <c r="B279" s="35">
        <v>0.19236111111111101</v>
      </c>
      <c r="C279" s="52">
        <f t="shared" si="4"/>
        <v>0.19236111111111101</v>
      </c>
    </row>
    <row r="280" spans="1:3" x14ac:dyDescent="0.25">
      <c r="A280" s="34">
        <v>0.19305555555555601</v>
      </c>
      <c r="B280" s="35">
        <v>0.19305555555555601</v>
      </c>
      <c r="C280" s="52">
        <f t="shared" si="4"/>
        <v>0.19305555555555601</v>
      </c>
    </row>
    <row r="281" spans="1:3" x14ac:dyDescent="0.25">
      <c r="A281" s="34">
        <v>0.19375000000000001</v>
      </c>
      <c r="B281" s="35">
        <v>0.19375000000000001</v>
      </c>
      <c r="C281" s="52">
        <f t="shared" si="4"/>
        <v>0.19375000000000001</v>
      </c>
    </row>
    <row r="282" spans="1:3" x14ac:dyDescent="0.25">
      <c r="A282" s="34">
        <v>0.194444444444444</v>
      </c>
      <c r="B282" s="35">
        <v>0.194444444444444</v>
      </c>
      <c r="C282" s="52">
        <f t="shared" si="4"/>
        <v>0.194444444444444</v>
      </c>
    </row>
    <row r="283" spans="1:3" x14ac:dyDescent="0.25">
      <c r="A283" s="34">
        <v>0.195138888888889</v>
      </c>
      <c r="B283" s="35">
        <v>0.195138888888889</v>
      </c>
      <c r="C283" s="52">
        <f t="shared" si="4"/>
        <v>0.195138888888889</v>
      </c>
    </row>
    <row r="284" spans="1:3" x14ac:dyDescent="0.25">
      <c r="A284" s="34">
        <v>0.195833333333333</v>
      </c>
      <c r="B284" s="35">
        <v>0.195833333333333</v>
      </c>
      <c r="C284" s="52">
        <f t="shared" si="4"/>
        <v>0.195833333333333</v>
      </c>
    </row>
    <row r="285" spans="1:3" x14ac:dyDescent="0.25">
      <c r="A285" s="34">
        <v>0.196527777777778</v>
      </c>
      <c r="B285" s="35">
        <v>0.196527777777778</v>
      </c>
      <c r="C285" s="52">
        <f t="shared" si="4"/>
        <v>0.196527777777778</v>
      </c>
    </row>
    <row r="286" spans="1:3" x14ac:dyDescent="0.25">
      <c r="A286" s="34">
        <v>0.19722222222222199</v>
      </c>
      <c r="B286" s="35">
        <v>0.19722222222222199</v>
      </c>
      <c r="C286" s="52">
        <f t="shared" si="4"/>
        <v>0.19722222222222199</v>
      </c>
    </row>
    <row r="287" spans="1:3" x14ac:dyDescent="0.25">
      <c r="A287" s="34">
        <v>0.19791666666666699</v>
      </c>
      <c r="B287" s="35">
        <v>0.19791666666666699</v>
      </c>
      <c r="C287" s="52">
        <f t="shared" si="4"/>
        <v>0.19791666666666699</v>
      </c>
    </row>
    <row r="288" spans="1:3" x14ac:dyDescent="0.25">
      <c r="A288" s="34">
        <v>0.19861111111111099</v>
      </c>
      <c r="B288" s="35">
        <v>0.19861111111111099</v>
      </c>
      <c r="C288" s="52">
        <f t="shared" si="4"/>
        <v>0.19861111111111099</v>
      </c>
    </row>
    <row r="289" spans="1:3" x14ac:dyDescent="0.25">
      <c r="A289" s="34">
        <v>0.19930555555555601</v>
      </c>
      <c r="B289" s="35">
        <v>0.19930555555555601</v>
      </c>
      <c r="C289" s="52">
        <f t="shared" si="4"/>
        <v>0.19930555555555601</v>
      </c>
    </row>
    <row r="290" spans="1:3" x14ac:dyDescent="0.25">
      <c r="A290" s="34">
        <v>0.2</v>
      </c>
      <c r="B290" s="35">
        <v>0.2</v>
      </c>
      <c r="C290" s="52">
        <f t="shared" si="4"/>
        <v>0.2</v>
      </c>
    </row>
    <row r="291" spans="1:3" x14ac:dyDescent="0.25">
      <c r="A291" s="34">
        <v>0.20069444444444401</v>
      </c>
      <c r="B291" s="35">
        <v>0.20069444444444401</v>
      </c>
      <c r="C291" s="52">
        <f t="shared" si="4"/>
        <v>0.20069444444444401</v>
      </c>
    </row>
    <row r="292" spans="1:3" x14ac:dyDescent="0.25">
      <c r="A292" s="34">
        <v>0.20138888888888901</v>
      </c>
      <c r="B292" s="35">
        <v>0.20138888888888901</v>
      </c>
      <c r="C292" s="52">
        <f t="shared" si="4"/>
        <v>0.20138888888888901</v>
      </c>
    </row>
    <row r="293" spans="1:3" x14ac:dyDescent="0.25">
      <c r="A293" s="34">
        <v>0.202083333333333</v>
      </c>
      <c r="B293" s="35">
        <v>0.202083333333333</v>
      </c>
      <c r="C293" s="52">
        <f t="shared" si="4"/>
        <v>0.202083333333333</v>
      </c>
    </row>
    <row r="294" spans="1:3" x14ac:dyDescent="0.25">
      <c r="A294" s="34">
        <v>0.202777777777778</v>
      </c>
      <c r="B294" s="35">
        <v>0.202777777777778</v>
      </c>
      <c r="C294" s="52">
        <f t="shared" si="4"/>
        <v>0.202777777777778</v>
      </c>
    </row>
    <row r="295" spans="1:3" x14ac:dyDescent="0.25">
      <c r="A295" s="34">
        <v>0.203472222222222</v>
      </c>
      <c r="B295" s="35">
        <v>0.203472222222222</v>
      </c>
      <c r="C295" s="52">
        <f t="shared" si="4"/>
        <v>0.203472222222222</v>
      </c>
    </row>
    <row r="296" spans="1:3" x14ac:dyDescent="0.25">
      <c r="A296" s="34">
        <v>0.204166666666667</v>
      </c>
      <c r="B296" s="35">
        <v>0.204166666666667</v>
      </c>
      <c r="C296" s="52">
        <f t="shared" si="4"/>
        <v>0.204166666666667</v>
      </c>
    </row>
    <row r="297" spans="1:3" x14ac:dyDescent="0.25">
      <c r="A297" s="34">
        <v>0.20486111111111099</v>
      </c>
      <c r="B297" s="35">
        <v>0.20486111111111099</v>
      </c>
      <c r="C297" s="52">
        <f t="shared" si="4"/>
        <v>0.20486111111111099</v>
      </c>
    </row>
    <row r="298" spans="1:3" x14ac:dyDescent="0.25">
      <c r="A298" s="34">
        <v>0.20555555555555599</v>
      </c>
      <c r="B298" s="35">
        <v>0.20555555555555599</v>
      </c>
      <c r="C298" s="52">
        <f t="shared" si="4"/>
        <v>0.20555555555555599</v>
      </c>
    </row>
    <row r="299" spans="1:3" x14ac:dyDescent="0.25">
      <c r="A299" s="34">
        <v>0.20624999999999999</v>
      </c>
      <c r="B299" s="35">
        <v>0.20624999999999999</v>
      </c>
      <c r="C299" s="52">
        <f t="shared" si="4"/>
        <v>0.20624999999999999</v>
      </c>
    </row>
    <row r="300" spans="1:3" x14ac:dyDescent="0.25">
      <c r="A300" s="34">
        <v>0.20694444444444399</v>
      </c>
      <c r="B300" s="35">
        <v>0.20694444444444399</v>
      </c>
      <c r="C300" s="52">
        <f t="shared" si="4"/>
        <v>0.20694444444444399</v>
      </c>
    </row>
    <row r="301" spans="1:3" x14ac:dyDescent="0.25">
      <c r="A301" s="34">
        <v>0.20763888888888901</v>
      </c>
      <c r="B301" s="35">
        <v>0.20763888888888901</v>
      </c>
      <c r="C301" s="52">
        <f t="shared" si="4"/>
        <v>0.20763888888888901</v>
      </c>
    </row>
    <row r="302" spans="1:3" x14ac:dyDescent="0.25">
      <c r="A302" s="34">
        <v>0.20833333333333301</v>
      </c>
      <c r="B302" s="35">
        <v>0.20833333333333301</v>
      </c>
      <c r="C302" s="52">
        <f t="shared" si="4"/>
        <v>0.20833333333333301</v>
      </c>
    </row>
    <row r="303" spans="1:3" x14ac:dyDescent="0.25">
      <c r="A303" s="34">
        <v>0.20902777777777801</v>
      </c>
      <c r="B303" s="35">
        <v>0.20902777777777801</v>
      </c>
      <c r="C303" s="52">
        <f t="shared" si="4"/>
        <v>0.20902777777777801</v>
      </c>
    </row>
    <row r="304" spans="1:3" x14ac:dyDescent="0.25">
      <c r="A304" s="34">
        <v>0.209722222222222</v>
      </c>
      <c r="B304" s="35">
        <v>0.209722222222222</v>
      </c>
      <c r="C304" s="52">
        <f t="shared" si="4"/>
        <v>0.209722222222222</v>
      </c>
    </row>
    <row r="305" spans="1:3" x14ac:dyDescent="0.25">
      <c r="A305" s="34">
        <v>0.210416666666667</v>
      </c>
      <c r="B305" s="35">
        <v>0.210416666666667</v>
      </c>
      <c r="C305" s="52">
        <f t="shared" si="4"/>
        <v>0.210416666666667</v>
      </c>
    </row>
    <row r="306" spans="1:3" x14ac:dyDescent="0.25">
      <c r="A306" s="34">
        <v>0.211111111111111</v>
      </c>
      <c r="B306" s="35">
        <v>0.211111111111111</v>
      </c>
      <c r="C306" s="52">
        <f t="shared" si="4"/>
        <v>0.211111111111111</v>
      </c>
    </row>
    <row r="307" spans="1:3" x14ac:dyDescent="0.25">
      <c r="A307" s="34">
        <v>0.211805555555556</v>
      </c>
      <c r="B307" s="35">
        <v>0.211805555555556</v>
      </c>
      <c r="C307" s="52">
        <f t="shared" si="4"/>
        <v>0.211805555555556</v>
      </c>
    </row>
    <row r="308" spans="1:3" x14ac:dyDescent="0.25">
      <c r="A308" s="34">
        <v>0.21249999999999999</v>
      </c>
      <c r="B308" s="35">
        <v>0.21249999999999999</v>
      </c>
      <c r="C308" s="52">
        <f t="shared" si="4"/>
        <v>0.21249999999999999</v>
      </c>
    </row>
    <row r="309" spans="1:3" x14ac:dyDescent="0.25">
      <c r="A309" s="34">
        <v>0.21319444444444399</v>
      </c>
      <c r="B309" s="35">
        <v>0.21319444444444399</v>
      </c>
      <c r="C309" s="52">
        <f t="shared" si="4"/>
        <v>0.21319444444444399</v>
      </c>
    </row>
    <row r="310" spans="1:3" x14ac:dyDescent="0.25">
      <c r="A310" s="34">
        <v>0.21388888888888899</v>
      </c>
      <c r="B310" s="35">
        <v>0.21388888888888899</v>
      </c>
      <c r="C310" s="52">
        <f t="shared" si="4"/>
        <v>0.21388888888888899</v>
      </c>
    </row>
    <row r="311" spans="1:3" x14ac:dyDescent="0.25">
      <c r="A311" s="34">
        <v>0.21458333333333299</v>
      </c>
      <c r="B311" s="35">
        <v>0.21458333333333299</v>
      </c>
      <c r="C311" s="52">
        <f t="shared" si="4"/>
        <v>0.21458333333333299</v>
      </c>
    </row>
    <row r="312" spans="1:3" x14ac:dyDescent="0.25">
      <c r="A312" s="34">
        <v>0.21527777777777801</v>
      </c>
      <c r="B312" s="35">
        <v>0.21527777777777801</v>
      </c>
      <c r="C312" s="52">
        <f t="shared" si="4"/>
        <v>0.21527777777777801</v>
      </c>
    </row>
    <row r="313" spans="1:3" x14ac:dyDescent="0.25">
      <c r="A313" s="34">
        <v>0.21597222222222201</v>
      </c>
      <c r="B313" s="35">
        <v>0.21597222222222201</v>
      </c>
      <c r="C313" s="52">
        <f t="shared" si="4"/>
        <v>0.21597222222222201</v>
      </c>
    </row>
    <row r="314" spans="1:3" x14ac:dyDescent="0.25">
      <c r="A314" s="34">
        <v>0.21666666666666701</v>
      </c>
      <c r="B314" s="35">
        <v>0.21666666666666701</v>
      </c>
      <c r="C314" s="52">
        <f t="shared" si="4"/>
        <v>0.21666666666666701</v>
      </c>
    </row>
    <row r="315" spans="1:3" x14ac:dyDescent="0.25">
      <c r="A315" s="34">
        <v>0.21736111111111101</v>
      </c>
      <c r="B315" s="35">
        <v>0.21736111111111101</v>
      </c>
      <c r="C315" s="52">
        <f t="shared" si="4"/>
        <v>0.21736111111111101</v>
      </c>
    </row>
    <row r="316" spans="1:3" x14ac:dyDescent="0.25">
      <c r="A316" s="34">
        <v>0.218055555555556</v>
      </c>
      <c r="B316" s="35">
        <v>0.218055555555556</v>
      </c>
      <c r="C316" s="52">
        <f t="shared" si="4"/>
        <v>0.218055555555556</v>
      </c>
    </row>
    <row r="317" spans="1:3" x14ac:dyDescent="0.25">
      <c r="A317" s="34">
        <v>0.21875</v>
      </c>
      <c r="B317" s="35">
        <v>0.21875</v>
      </c>
      <c r="C317" s="52">
        <f t="shared" si="4"/>
        <v>0.21875</v>
      </c>
    </row>
    <row r="318" spans="1:3" x14ac:dyDescent="0.25">
      <c r="A318" s="34">
        <v>0.219444444444444</v>
      </c>
      <c r="B318" s="35">
        <v>0.219444444444444</v>
      </c>
      <c r="C318" s="52">
        <f t="shared" si="4"/>
        <v>0.219444444444444</v>
      </c>
    </row>
    <row r="319" spans="1:3" x14ac:dyDescent="0.25">
      <c r="A319" s="34">
        <v>0.22013888888888899</v>
      </c>
      <c r="B319" s="35">
        <v>0.22013888888888899</v>
      </c>
      <c r="C319" s="52">
        <f t="shared" si="4"/>
        <v>0.22013888888888899</v>
      </c>
    </row>
    <row r="320" spans="1:3" x14ac:dyDescent="0.25">
      <c r="A320" s="34">
        <v>0.22083333333333299</v>
      </c>
      <c r="B320" s="35">
        <v>0.22083333333333299</v>
      </c>
      <c r="C320" s="52">
        <f t="shared" si="4"/>
        <v>0.22083333333333299</v>
      </c>
    </row>
    <row r="321" spans="1:3" x14ac:dyDescent="0.25">
      <c r="A321" s="34">
        <v>0.22152777777777799</v>
      </c>
      <c r="B321" s="35">
        <v>0.22152777777777799</v>
      </c>
      <c r="C321" s="52">
        <f t="shared" si="4"/>
        <v>0.22152777777777799</v>
      </c>
    </row>
    <row r="322" spans="1:3" x14ac:dyDescent="0.25">
      <c r="A322" s="34">
        <v>0.22222222222222199</v>
      </c>
      <c r="B322" s="35">
        <v>0.22222222222222199</v>
      </c>
      <c r="C322" s="52">
        <f t="shared" si="4"/>
        <v>0.22222222222222199</v>
      </c>
    </row>
    <row r="323" spans="1:3" x14ac:dyDescent="0.25">
      <c r="A323" s="34">
        <v>0.22291666666666701</v>
      </c>
      <c r="B323" s="35">
        <v>0.22291666666666701</v>
      </c>
      <c r="C323" s="52">
        <f t="shared" ref="C323:C386" si="5">B323</f>
        <v>0.22291666666666701</v>
      </c>
    </row>
    <row r="324" spans="1:3" x14ac:dyDescent="0.25">
      <c r="A324" s="34">
        <v>0.22361111111111101</v>
      </c>
      <c r="B324" s="35">
        <v>0.22361111111111101</v>
      </c>
      <c r="C324" s="52">
        <f t="shared" si="5"/>
        <v>0.22361111111111101</v>
      </c>
    </row>
    <row r="325" spans="1:3" x14ac:dyDescent="0.25">
      <c r="A325" s="34">
        <v>0.22430555555555601</v>
      </c>
      <c r="B325" s="35">
        <v>0.22430555555555601</v>
      </c>
      <c r="C325" s="52">
        <f t="shared" si="5"/>
        <v>0.22430555555555601</v>
      </c>
    </row>
    <row r="326" spans="1:3" x14ac:dyDescent="0.25">
      <c r="A326" s="34">
        <v>0.22500000000000001</v>
      </c>
      <c r="B326" s="35">
        <v>0.22500000000000001</v>
      </c>
      <c r="C326" s="52">
        <f t="shared" si="5"/>
        <v>0.22500000000000001</v>
      </c>
    </row>
    <row r="327" spans="1:3" x14ac:dyDescent="0.25">
      <c r="A327" s="34">
        <v>0.225694444444444</v>
      </c>
      <c r="B327" s="35">
        <v>0.225694444444444</v>
      </c>
      <c r="C327" s="52">
        <f t="shared" si="5"/>
        <v>0.225694444444444</v>
      </c>
    </row>
    <row r="328" spans="1:3" x14ac:dyDescent="0.25">
      <c r="A328" s="34">
        <v>0.226388888888889</v>
      </c>
      <c r="B328" s="35">
        <v>0.226388888888889</v>
      </c>
      <c r="C328" s="52">
        <f t="shared" si="5"/>
        <v>0.226388888888889</v>
      </c>
    </row>
    <row r="329" spans="1:3" x14ac:dyDescent="0.25">
      <c r="A329" s="34">
        <v>0.227083333333333</v>
      </c>
      <c r="B329" s="35">
        <v>0.227083333333333</v>
      </c>
      <c r="C329" s="52">
        <f t="shared" si="5"/>
        <v>0.227083333333333</v>
      </c>
    </row>
    <row r="330" spans="1:3" x14ac:dyDescent="0.25">
      <c r="A330" s="34">
        <v>0.227777777777778</v>
      </c>
      <c r="B330" s="35">
        <v>0.227777777777778</v>
      </c>
      <c r="C330" s="52">
        <f t="shared" si="5"/>
        <v>0.227777777777778</v>
      </c>
    </row>
    <row r="331" spans="1:3" x14ac:dyDescent="0.25">
      <c r="A331" s="34">
        <v>0.22847222222222199</v>
      </c>
      <c r="B331" s="35">
        <v>0.22847222222222199</v>
      </c>
      <c r="C331" s="52">
        <f t="shared" si="5"/>
        <v>0.22847222222222199</v>
      </c>
    </row>
    <row r="332" spans="1:3" x14ac:dyDescent="0.25">
      <c r="A332" s="34">
        <v>0.22916666666666699</v>
      </c>
      <c r="B332" s="35">
        <v>0.22916666666666699</v>
      </c>
      <c r="C332" s="52">
        <f t="shared" si="5"/>
        <v>0.22916666666666699</v>
      </c>
    </row>
    <row r="333" spans="1:3" x14ac:dyDescent="0.25">
      <c r="A333" s="34">
        <v>0.22986111111111099</v>
      </c>
      <c r="B333" s="35">
        <v>0.22986111111111099</v>
      </c>
      <c r="C333" s="52">
        <f t="shared" si="5"/>
        <v>0.22986111111111099</v>
      </c>
    </row>
    <row r="334" spans="1:3" x14ac:dyDescent="0.25">
      <c r="A334" s="34">
        <v>0.23055555555555601</v>
      </c>
      <c r="B334" s="35">
        <v>0.23055555555555601</v>
      </c>
      <c r="C334" s="52">
        <f t="shared" si="5"/>
        <v>0.23055555555555601</v>
      </c>
    </row>
    <row r="335" spans="1:3" x14ac:dyDescent="0.25">
      <c r="A335" s="34">
        <v>0.23125000000000001</v>
      </c>
      <c r="B335" s="35">
        <v>0.23125000000000001</v>
      </c>
      <c r="C335" s="52">
        <f t="shared" si="5"/>
        <v>0.23125000000000001</v>
      </c>
    </row>
    <row r="336" spans="1:3" x14ac:dyDescent="0.25">
      <c r="A336" s="34">
        <v>0.23194444444444401</v>
      </c>
      <c r="B336" s="35">
        <v>0.23194444444444401</v>
      </c>
      <c r="C336" s="52">
        <f t="shared" si="5"/>
        <v>0.23194444444444401</v>
      </c>
    </row>
    <row r="337" spans="1:3" x14ac:dyDescent="0.25">
      <c r="A337" s="34">
        <v>0.23263888888888901</v>
      </c>
      <c r="B337" s="35">
        <v>0.23263888888888901</v>
      </c>
      <c r="C337" s="52">
        <f t="shared" si="5"/>
        <v>0.23263888888888901</v>
      </c>
    </row>
    <row r="338" spans="1:3" x14ac:dyDescent="0.25">
      <c r="A338" s="34">
        <v>0.233333333333333</v>
      </c>
      <c r="B338" s="35">
        <v>0.233333333333333</v>
      </c>
      <c r="C338" s="52">
        <f t="shared" si="5"/>
        <v>0.233333333333333</v>
      </c>
    </row>
    <row r="339" spans="1:3" x14ac:dyDescent="0.25">
      <c r="A339" s="34">
        <v>0.234027777777778</v>
      </c>
      <c r="B339" s="35">
        <v>0.234027777777778</v>
      </c>
      <c r="C339" s="52">
        <f t="shared" si="5"/>
        <v>0.234027777777778</v>
      </c>
    </row>
    <row r="340" spans="1:3" x14ac:dyDescent="0.25">
      <c r="A340" s="34">
        <v>0.234722222222222</v>
      </c>
      <c r="B340" s="35">
        <v>0.234722222222222</v>
      </c>
      <c r="C340" s="52">
        <f t="shared" si="5"/>
        <v>0.234722222222222</v>
      </c>
    </row>
    <row r="341" spans="1:3" x14ac:dyDescent="0.25">
      <c r="A341" s="34">
        <v>0.235416666666667</v>
      </c>
      <c r="B341" s="35">
        <v>0.235416666666667</v>
      </c>
      <c r="C341" s="52">
        <f t="shared" si="5"/>
        <v>0.235416666666667</v>
      </c>
    </row>
    <row r="342" spans="1:3" x14ac:dyDescent="0.25">
      <c r="A342" s="34">
        <v>0.23611111111111099</v>
      </c>
      <c r="B342" s="35">
        <v>0.23611111111111099</v>
      </c>
      <c r="C342" s="52">
        <f t="shared" si="5"/>
        <v>0.23611111111111099</v>
      </c>
    </row>
    <row r="343" spans="1:3" x14ac:dyDescent="0.25">
      <c r="A343" s="34">
        <v>0.23680555555555599</v>
      </c>
      <c r="B343" s="35">
        <v>0.23680555555555599</v>
      </c>
      <c r="C343" s="52">
        <f t="shared" si="5"/>
        <v>0.23680555555555599</v>
      </c>
    </row>
    <row r="344" spans="1:3" x14ac:dyDescent="0.25">
      <c r="A344" s="34">
        <v>0.23749999999999999</v>
      </c>
      <c r="B344" s="35">
        <v>0.23749999999999999</v>
      </c>
      <c r="C344" s="52">
        <f t="shared" si="5"/>
        <v>0.23749999999999999</v>
      </c>
    </row>
    <row r="345" spans="1:3" x14ac:dyDescent="0.25">
      <c r="A345" s="34">
        <v>0.23819444444444399</v>
      </c>
      <c r="B345" s="35">
        <v>0.23819444444444399</v>
      </c>
      <c r="C345" s="52">
        <f t="shared" si="5"/>
        <v>0.23819444444444399</v>
      </c>
    </row>
    <row r="346" spans="1:3" x14ac:dyDescent="0.25">
      <c r="A346" s="34">
        <v>0.23888888888888901</v>
      </c>
      <c r="B346" s="35">
        <v>0.23888888888888901</v>
      </c>
      <c r="C346" s="52">
        <f t="shared" si="5"/>
        <v>0.23888888888888901</v>
      </c>
    </row>
    <row r="347" spans="1:3" x14ac:dyDescent="0.25">
      <c r="A347" s="34">
        <v>0.23958333333333301</v>
      </c>
      <c r="B347" s="35">
        <v>0.23958333333333301</v>
      </c>
      <c r="C347" s="52">
        <f t="shared" si="5"/>
        <v>0.23958333333333301</v>
      </c>
    </row>
    <row r="348" spans="1:3" x14ac:dyDescent="0.25">
      <c r="A348" s="34">
        <v>0.24027777777777801</v>
      </c>
      <c r="B348" s="35">
        <v>0.24027777777777801</v>
      </c>
      <c r="C348" s="52">
        <f t="shared" si="5"/>
        <v>0.24027777777777801</v>
      </c>
    </row>
    <row r="349" spans="1:3" x14ac:dyDescent="0.25">
      <c r="A349" s="34">
        <v>0.240972222222222</v>
      </c>
      <c r="B349" s="35">
        <v>0.240972222222222</v>
      </c>
      <c r="C349" s="52">
        <f t="shared" si="5"/>
        <v>0.240972222222222</v>
      </c>
    </row>
    <row r="350" spans="1:3" x14ac:dyDescent="0.25">
      <c r="A350" s="34">
        <v>0.241666666666667</v>
      </c>
      <c r="B350" s="35">
        <v>0.241666666666667</v>
      </c>
      <c r="C350" s="52">
        <f t="shared" si="5"/>
        <v>0.241666666666667</v>
      </c>
    </row>
    <row r="351" spans="1:3" x14ac:dyDescent="0.25">
      <c r="A351" s="34">
        <v>0.242361111111111</v>
      </c>
      <c r="B351" s="35">
        <v>0.242361111111111</v>
      </c>
      <c r="C351" s="52">
        <f t="shared" si="5"/>
        <v>0.242361111111111</v>
      </c>
    </row>
    <row r="352" spans="1:3" x14ac:dyDescent="0.25">
      <c r="A352" s="34">
        <v>0.243055555555556</v>
      </c>
      <c r="B352" s="35">
        <v>0.243055555555556</v>
      </c>
      <c r="C352" s="52">
        <f t="shared" si="5"/>
        <v>0.243055555555556</v>
      </c>
    </row>
    <row r="353" spans="1:3" x14ac:dyDescent="0.25">
      <c r="A353" s="34">
        <v>0.24374999999999999</v>
      </c>
      <c r="B353" s="35">
        <v>0.24374999999999999</v>
      </c>
      <c r="C353" s="52">
        <f t="shared" si="5"/>
        <v>0.24374999999999999</v>
      </c>
    </row>
    <row r="354" spans="1:3" x14ac:dyDescent="0.25">
      <c r="A354" s="34">
        <v>0.24444444444444399</v>
      </c>
      <c r="B354" s="35">
        <v>0.24444444444444399</v>
      </c>
      <c r="C354" s="52">
        <f t="shared" si="5"/>
        <v>0.24444444444444399</v>
      </c>
    </row>
    <row r="355" spans="1:3" x14ac:dyDescent="0.25">
      <c r="A355" s="34">
        <v>0.24513888888888899</v>
      </c>
      <c r="B355" s="35">
        <v>0.24513888888888899</v>
      </c>
      <c r="C355" s="52">
        <f t="shared" si="5"/>
        <v>0.24513888888888899</v>
      </c>
    </row>
    <row r="356" spans="1:3" x14ac:dyDescent="0.25">
      <c r="A356" s="34">
        <v>0.24583333333333299</v>
      </c>
      <c r="B356" s="35">
        <v>0.24583333333333299</v>
      </c>
      <c r="C356" s="52">
        <f t="shared" si="5"/>
        <v>0.24583333333333299</v>
      </c>
    </row>
    <row r="357" spans="1:3" x14ac:dyDescent="0.25">
      <c r="A357" s="34">
        <v>0.24652777777777801</v>
      </c>
      <c r="B357" s="35">
        <v>0.24652777777777801</v>
      </c>
      <c r="C357" s="52">
        <f t="shared" si="5"/>
        <v>0.24652777777777801</v>
      </c>
    </row>
    <row r="358" spans="1:3" x14ac:dyDescent="0.25">
      <c r="A358" s="34">
        <v>0.24722222222222201</v>
      </c>
      <c r="B358" s="35">
        <v>0.24722222222222201</v>
      </c>
      <c r="C358" s="52">
        <f t="shared" si="5"/>
        <v>0.24722222222222201</v>
      </c>
    </row>
    <row r="359" spans="1:3" x14ac:dyDescent="0.25">
      <c r="A359" s="34">
        <v>0.24791666666666701</v>
      </c>
      <c r="B359" s="35">
        <v>0.24791666666666701</v>
      </c>
      <c r="C359" s="52">
        <f t="shared" si="5"/>
        <v>0.24791666666666701</v>
      </c>
    </row>
    <row r="360" spans="1:3" x14ac:dyDescent="0.25">
      <c r="A360" s="34">
        <v>0.24861111111111101</v>
      </c>
      <c r="B360" s="35">
        <v>0.24861111111111101</v>
      </c>
      <c r="C360" s="52">
        <f t="shared" si="5"/>
        <v>0.24861111111111101</v>
      </c>
    </row>
    <row r="361" spans="1:3" x14ac:dyDescent="0.25">
      <c r="A361" s="34">
        <v>0.249305555555556</v>
      </c>
      <c r="B361" s="35">
        <v>0.249305555555556</v>
      </c>
      <c r="C361" s="52">
        <f t="shared" si="5"/>
        <v>0.249305555555556</v>
      </c>
    </row>
    <row r="362" spans="1:3" x14ac:dyDescent="0.25">
      <c r="A362" s="34">
        <v>0.25</v>
      </c>
      <c r="B362" s="35">
        <v>0.25</v>
      </c>
      <c r="C362" s="52">
        <f t="shared" si="5"/>
        <v>0.25</v>
      </c>
    </row>
    <row r="363" spans="1:3" x14ac:dyDescent="0.25">
      <c r="A363" s="34">
        <v>0.250694444444444</v>
      </c>
      <c r="B363" s="35">
        <v>0.250694444444444</v>
      </c>
      <c r="C363" s="52">
        <f t="shared" si="5"/>
        <v>0.250694444444444</v>
      </c>
    </row>
    <row r="364" spans="1:3" x14ac:dyDescent="0.25">
      <c r="A364" s="34">
        <v>0.25138888888888899</v>
      </c>
      <c r="B364" s="35">
        <v>0.25138888888888899</v>
      </c>
      <c r="C364" s="52">
        <f t="shared" si="5"/>
        <v>0.25138888888888899</v>
      </c>
    </row>
    <row r="365" spans="1:3" x14ac:dyDescent="0.25">
      <c r="A365" s="34">
        <v>0.25208333333333299</v>
      </c>
      <c r="B365" s="35">
        <v>0.25208333333333299</v>
      </c>
      <c r="C365" s="52">
        <f t="shared" si="5"/>
        <v>0.25208333333333299</v>
      </c>
    </row>
    <row r="366" spans="1:3" x14ac:dyDescent="0.25">
      <c r="A366" s="34">
        <v>0.25277777777777799</v>
      </c>
      <c r="B366" s="35">
        <v>0.25277777777777799</v>
      </c>
      <c r="C366" s="52">
        <f t="shared" si="5"/>
        <v>0.25277777777777799</v>
      </c>
    </row>
    <row r="367" spans="1:3" x14ac:dyDescent="0.25">
      <c r="A367" s="34">
        <v>0.25347222222222199</v>
      </c>
      <c r="B367" s="35">
        <v>0.25347222222222199</v>
      </c>
      <c r="C367" s="52">
        <f t="shared" si="5"/>
        <v>0.25347222222222199</v>
      </c>
    </row>
    <row r="368" spans="1:3" x14ac:dyDescent="0.25">
      <c r="A368" s="34">
        <v>0.25416666666666698</v>
      </c>
      <c r="B368" s="35">
        <v>0.25416666666666698</v>
      </c>
      <c r="C368" s="52">
        <f t="shared" si="5"/>
        <v>0.25416666666666698</v>
      </c>
    </row>
    <row r="369" spans="1:3" x14ac:dyDescent="0.25">
      <c r="A369" s="34">
        <v>0.25486111111111098</v>
      </c>
      <c r="B369" s="35">
        <v>0.25486111111111098</v>
      </c>
      <c r="C369" s="52">
        <f t="shared" si="5"/>
        <v>0.25486111111111098</v>
      </c>
    </row>
    <row r="370" spans="1:3" x14ac:dyDescent="0.25">
      <c r="A370" s="34">
        <v>0.25555555555555598</v>
      </c>
      <c r="B370" s="35">
        <v>0.25555555555555598</v>
      </c>
      <c r="C370" s="52">
        <f t="shared" si="5"/>
        <v>0.25555555555555598</v>
      </c>
    </row>
    <row r="371" spans="1:3" x14ac:dyDescent="0.25">
      <c r="A371" s="34">
        <v>0.25624999999999998</v>
      </c>
      <c r="B371" s="35">
        <v>0.25624999999999998</v>
      </c>
      <c r="C371" s="52">
        <f t="shared" si="5"/>
        <v>0.25624999999999998</v>
      </c>
    </row>
    <row r="372" spans="1:3" x14ac:dyDescent="0.25">
      <c r="A372" s="34">
        <v>0.25694444444444398</v>
      </c>
      <c r="B372" s="35">
        <v>0.25694444444444398</v>
      </c>
      <c r="C372" s="52">
        <f t="shared" si="5"/>
        <v>0.25694444444444398</v>
      </c>
    </row>
    <row r="373" spans="1:3" x14ac:dyDescent="0.25">
      <c r="A373" s="34">
        <v>0.25763888888888897</v>
      </c>
      <c r="B373" s="35">
        <v>0.25763888888888897</v>
      </c>
      <c r="C373" s="52">
        <f t="shared" si="5"/>
        <v>0.25763888888888897</v>
      </c>
    </row>
    <row r="374" spans="1:3" x14ac:dyDescent="0.25">
      <c r="A374" s="34">
        <v>0.25833333333333303</v>
      </c>
      <c r="B374" s="35">
        <v>0.25833333333333303</v>
      </c>
      <c r="C374" s="52">
        <f t="shared" si="5"/>
        <v>0.25833333333333303</v>
      </c>
    </row>
    <row r="375" spans="1:3" x14ac:dyDescent="0.25">
      <c r="A375" s="34">
        <v>0.25902777777777802</v>
      </c>
      <c r="B375" s="35">
        <v>0.25902777777777802</v>
      </c>
      <c r="C375" s="52">
        <f t="shared" si="5"/>
        <v>0.25902777777777802</v>
      </c>
    </row>
    <row r="376" spans="1:3" x14ac:dyDescent="0.25">
      <c r="A376" s="34">
        <v>0.25972222222222202</v>
      </c>
      <c r="B376" s="35">
        <v>0.25972222222222202</v>
      </c>
      <c r="C376" s="52">
        <f t="shared" si="5"/>
        <v>0.25972222222222202</v>
      </c>
    </row>
    <row r="377" spans="1:3" x14ac:dyDescent="0.25">
      <c r="A377" s="34">
        <v>0.26041666666666702</v>
      </c>
      <c r="B377" s="35">
        <v>0.26041666666666702</v>
      </c>
      <c r="C377" s="52">
        <f t="shared" si="5"/>
        <v>0.26041666666666702</v>
      </c>
    </row>
    <row r="378" spans="1:3" x14ac:dyDescent="0.25">
      <c r="A378" s="34">
        <v>0.26111111111111102</v>
      </c>
      <c r="B378" s="35">
        <v>0.26111111111111102</v>
      </c>
      <c r="C378" s="52">
        <f t="shared" si="5"/>
        <v>0.26111111111111102</v>
      </c>
    </row>
    <row r="379" spans="1:3" x14ac:dyDescent="0.25">
      <c r="A379" s="34">
        <v>0.26180555555555601</v>
      </c>
      <c r="B379" s="35">
        <v>0.26180555555555601</v>
      </c>
      <c r="C379" s="52">
        <f t="shared" si="5"/>
        <v>0.26180555555555601</v>
      </c>
    </row>
    <row r="380" spans="1:3" x14ac:dyDescent="0.25">
      <c r="A380" s="34">
        <v>0.26250000000000001</v>
      </c>
      <c r="B380" s="35">
        <v>0.26250000000000001</v>
      </c>
      <c r="C380" s="52">
        <f t="shared" si="5"/>
        <v>0.26250000000000001</v>
      </c>
    </row>
    <row r="381" spans="1:3" x14ac:dyDescent="0.25">
      <c r="A381" s="34">
        <v>0.26319444444444401</v>
      </c>
      <c r="B381" s="35">
        <v>0.26319444444444401</v>
      </c>
      <c r="C381" s="52">
        <f t="shared" si="5"/>
        <v>0.26319444444444401</v>
      </c>
    </row>
    <row r="382" spans="1:3" x14ac:dyDescent="0.25">
      <c r="A382" s="34">
        <v>0.26388888888888901</v>
      </c>
      <c r="B382" s="35">
        <v>0.26388888888888901</v>
      </c>
      <c r="C382" s="52">
        <f t="shared" si="5"/>
        <v>0.26388888888888901</v>
      </c>
    </row>
    <row r="383" spans="1:3" x14ac:dyDescent="0.25">
      <c r="A383" s="34">
        <v>0.264583333333333</v>
      </c>
      <c r="B383" s="35">
        <v>0.264583333333333</v>
      </c>
      <c r="C383" s="52">
        <f t="shared" si="5"/>
        <v>0.264583333333333</v>
      </c>
    </row>
    <row r="384" spans="1:3" x14ac:dyDescent="0.25">
      <c r="A384" s="34">
        <v>0.265277777777778</v>
      </c>
      <c r="B384" s="35">
        <v>0.265277777777778</v>
      </c>
      <c r="C384" s="52">
        <f t="shared" si="5"/>
        <v>0.265277777777778</v>
      </c>
    </row>
    <row r="385" spans="1:3" x14ac:dyDescent="0.25">
      <c r="A385" s="34">
        <v>0.265972222222222</v>
      </c>
      <c r="B385" s="35">
        <v>0.265972222222222</v>
      </c>
      <c r="C385" s="52">
        <f t="shared" si="5"/>
        <v>0.265972222222222</v>
      </c>
    </row>
    <row r="386" spans="1:3" x14ac:dyDescent="0.25">
      <c r="A386" s="34">
        <v>0.266666666666667</v>
      </c>
      <c r="B386" s="35">
        <v>0.266666666666667</v>
      </c>
      <c r="C386" s="52">
        <f t="shared" si="5"/>
        <v>0.266666666666667</v>
      </c>
    </row>
    <row r="387" spans="1:3" x14ac:dyDescent="0.25">
      <c r="A387" s="34">
        <v>0.26736111111111099</v>
      </c>
      <c r="B387" s="35">
        <v>0.26736111111111099</v>
      </c>
      <c r="C387" s="52">
        <f t="shared" ref="C387:C450" si="6">B387</f>
        <v>0.26736111111111099</v>
      </c>
    </row>
    <row r="388" spans="1:3" x14ac:dyDescent="0.25">
      <c r="A388" s="34">
        <v>0.26805555555555599</v>
      </c>
      <c r="B388" s="35">
        <v>0.26805555555555599</v>
      </c>
      <c r="C388" s="52">
        <f t="shared" si="6"/>
        <v>0.26805555555555599</v>
      </c>
    </row>
    <row r="389" spans="1:3" x14ac:dyDescent="0.25">
      <c r="A389" s="34">
        <v>0.26874999999999999</v>
      </c>
      <c r="B389" s="35">
        <v>0.26874999999999999</v>
      </c>
      <c r="C389" s="52">
        <f t="shared" si="6"/>
        <v>0.26874999999999999</v>
      </c>
    </row>
    <row r="390" spans="1:3" x14ac:dyDescent="0.25">
      <c r="A390" s="34">
        <v>0.26944444444444399</v>
      </c>
      <c r="B390" s="35">
        <v>0.26944444444444399</v>
      </c>
      <c r="C390" s="52">
        <f t="shared" si="6"/>
        <v>0.26944444444444399</v>
      </c>
    </row>
    <row r="391" spans="1:3" x14ac:dyDescent="0.25">
      <c r="A391" s="34">
        <v>0.27013888888888898</v>
      </c>
      <c r="B391" s="35">
        <v>0.27013888888888898</v>
      </c>
      <c r="C391" s="52">
        <f t="shared" si="6"/>
        <v>0.27013888888888898</v>
      </c>
    </row>
    <row r="392" spans="1:3" x14ac:dyDescent="0.25">
      <c r="A392" s="34">
        <v>0.27083333333333298</v>
      </c>
      <c r="B392" s="35">
        <v>0.27083333333333298</v>
      </c>
      <c r="C392" s="52">
        <f t="shared" si="6"/>
        <v>0.27083333333333298</v>
      </c>
    </row>
    <row r="393" spans="1:3" x14ac:dyDescent="0.25">
      <c r="A393" s="34">
        <v>0.27152777777777798</v>
      </c>
      <c r="B393" s="35">
        <v>0.27152777777777798</v>
      </c>
      <c r="C393" s="52">
        <f t="shared" si="6"/>
        <v>0.27152777777777798</v>
      </c>
    </row>
    <row r="394" spans="1:3" x14ac:dyDescent="0.25">
      <c r="A394" s="34">
        <v>0.27222222222222198</v>
      </c>
      <c r="B394" s="35">
        <v>0.27222222222222198</v>
      </c>
      <c r="C394" s="52">
        <f t="shared" si="6"/>
        <v>0.27222222222222198</v>
      </c>
    </row>
    <row r="395" spans="1:3" x14ac:dyDescent="0.25">
      <c r="A395" s="34">
        <v>0.27291666666666697</v>
      </c>
      <c r="B395" s="35">
        <v>0.27291666666666697</v>
      </c>
      <c r="C395" s="52">
        <f t="shared" si="6"/>
        <v>0.27291666666666697</v>
      </c>
    </row>
    <row r="396" spans="1:3" x14ac:dyDescent="0.25">
      <c r="A396" s="34">
        <v>0.27361111111111103</v>
      </c>
      <c r="B396" s="35">
        <v>0.27361111111111103</v>
      </c>
      <c r="C396" s="52">
        <f t="shared" si="6"/>
        <v>0.27361111111111103</v>
      </c>
    </row>
    <row r="397" spans="1:3" x14ac:dyDescent="0.25">
      <c r="A397" s="34">
        <v>0.27430555555555602</v>
      </c>
      <c r="B397" s="35">
        <v>0.27430555555555602</v>
      </c>
      <c r="C397" s="52">
        <f t="shared" si="6"/>
        <v>0.27430555555555602</v>
      </c>
    </row>
    <row r="398" spans="1:3" x14ac:dyDescent="0.25">
      <c r="A398" s="34">
        <v>0.27500000000000002</v>
      </c>
      <c r="B398" s="35">
        <v>0.27500000000000002</v>
      </c>
      <c r="C398" s="52">
        <f t="shared" si="6"/>
        <v>0.27500000000000002</v>
      </c>
    </row>
    <row r="399" spans="1:3" x14ac:dyDescent="0.25">
      <c r="A399" s="34">
        <v>0.27569444444444402</v>
      </c>
      <c r="B399" s="35">
        <v>0.27569444444444402</v>
      </c>
      <c r="C399" s="52">
        <f t="shared" si="6"/>
        <v>0.27569444444444402</v>
      </c>
    </row>
    <row r="400" spans="1:3" x14ac:dyDescent="0.25">
      <c r="A400" s="34">
        <v>0.27638888888888902</v>
      </c>
      <c r="B400" s="35">
        <v>0.27638888888888902</v>
      </c>
      <c r="C400" s="52">
        <f t="shared" si="6"/>
        <v>0.27638888888888902</v>
      </c>
    </row>
    <row r="401" spans="1:3" x14ac:dyDescent="0.25">
      <c r="A401" s="34">
        <v>0.27708333333333302</v>
      </c>
      <c r="B401" s="35">
        <v>0.27708333333333302</v>
      </c>
      <c r="C401" s="52">
        <f t="shared" si="6"/>
        <v>0.27708333333333302</v>
      </c>
    </row>
    <row r="402" spans="1:3" x14ac:dyDescent="0.25">
      <c r="A402" s="34">
        <v>0.27777777777777801</v>
      </c>
      <c r="B402" s="35">
        <v>0.27777777777777801</v>
      </c>
      <c r="C402" s="52">
        <f t="shared" si="6"/>
        <v>0.27777777777777801</v>
      </c>
    </row>
    <row r="403" spans="1:3" x14ac:dyDescent="0.25">
      <c r="A403" s="34">
        <v>0.27847222222222201</v>
      </c>
      <c r="B403" s="35">
        <v>0.27847222222222201</v>
      </c>
      <c r="C403" s="52">
        <f t="shared" si="6"/>
        <v>0.27847222222222201</v>
      </c>
    </row>
    <row r="404" spans="1:3" x14ac:dyDescent="0.25">
      <c r="A404" s="34">
        <v>0.27916666666666701</v>
      </c>
      <c r="B404" s="35">
        <v>0.27916666666666701</v>
      </c>
      <c r="C404" s="52">
        <f t="shared" si="6"/>
        <v>0.27916666666666701</v>
      </c>
    </row>
    <row r="405" spans="1:3" x14ac:dyDescent="0.25">
      <c r="A405" s="34">
        <v>0.27986111111111101</v>
      </c>
      <c r="B405" s="35">
        <v>0.27986111111111101</v>
      </c>
      <c r="C405" s="52">
        <f t="shared" si="6"/>
        <v>0.27986111111111101</v>
      </c>
    </row>
    <row r="406" spans="1:3" x14ac:dyDescent="0.25">
      <c r="A406" s="34">
        <v>0.280555555555556</v>
      </c>
      <c r="B406" s="35">
        <v>0.280555555555556</v>
      </c>
      <c r="C406" s="52">
        <f t="shared" si="6"/>
        <v>0.280555555555556</v>
      </c>
    </row>
    <row r="407" spans="1:3" x14ac:dyDescent="0.25">
      <c r="A407" s="34">
        <v>0.28125</v>
      </c>
      <c r="B407" s="35">
        <v>0.28125</v>
      </c>
      <c r="C407" s="52">
        <f t="shared" si="6"/>
        <v>0.28125</v>
      </c>
    </row>
    <row r="408" spans="1:3" x14ac:dyDescent="0.25">
      <c r="A408" s="34">
        <v>0.281944444444444</v>
      </c>
      <c r="B408" s="35">
        <v>0.281944444444444</v>
      </c>
      <c r="C408" s="52">
        <f t="shared" si="6"/>
        <v>0.281944444444444</v>
      </c>
    </row>
    <row r="409" spans="1:3" x14ac:dyDescent="0.25">
      <c r="A409" s="34">
        <v>0.28263888888888899</v>
      </c>
      <c r="B409" s="35">
        <v>0.28263888888888899</v>
      </c>
      <c r="C409" s="52">
        <f t="shared" si="6"/>
        <v>0.28263888888888899</v>
      </c>
    </row>
    <row r="410" spans="1:3" x14ac:dyDescent="0.25">
      <c r="A410" s="34">
        <v>0.28333333333333299</v>
      </c>
      <c r="B410" s="35">
        <v>0.28333333333333299</v>
      </c>
      <c r="C410" s="52">
        <f t="shared" si="6"/>
        <v>0.28333333333333299</v>
      </c>
    </row>
    <row r="411" spans="1:3" x14ac:dyDescent="0.25">
      <c r="A411" s="34">
        <v>0.28402777777777799</v>
      </c>
      <c r="B411" s="35">
        <v>0.28402777777777799</v>
      </c>
      <c r="C411" s="52">
        <f t="shared" si="6"/>
        <v>0.28402777777777799</v>
      </c>
    </row>
    <row r="412" spans="1:3" x14ac:dyDescent="0.25">
      <c r="A412" s="34">
        <v>0.28472222222222199</v>
      </c>
      <c r="B412" s="35">
        <v>0.28472222222222199</v>
      </c>
      <c r="C412" s="52">
        <f t="shared" si="6"/>
        <v>0.28472222222222199</v>
      </c>
    </row>
    <row r="413" spans="1:3" x14ac:dyDescent="0.25">
      <c r="A413" s="34">
        <v>0.28541666666666698</v>
      </c>
      <c r="B413" s="35">
        <v>0.28541666666666698</v>
      </c>
      <c r="C413" s="52">
        <f t="shared" si="6"/>
        <v>0.28541666666666698</v>
      </c>
    </row>
    <row r="414" spans="1:3" x14ac:dyDescent="0.25">
      <c r="A414" s="34">
        <v>0.28611111111111098</v>
      </c>
      <c r="B414" s="35">
        <v>0.28611111111111098</v>
      </c>
      <c r="C414" s="52">
        <f t="shared" si="6"/>
        <v>0.28611111111111098</v>
      </c>
    </row>
    <row r="415" spans="1:3" x14ac:dyDescent="0.25">
      <c r="A415" s="34">
        <v>0.28680555555555598</v>
      </c>
      <c r="B415" s="35">
        <v>0.28680555555555598</v>
      </c>
      <c r="C415" s="52">
        <f t="shared" si="6"/>
        <v>0.28680555555555598</v>
      </c>
    </row>
    <row r="416" spans="1:3" x14ac:dyDescent="0.25">
      <c r="A416" s="34">
        <v>0.28749999999999998</v>
      </c>
      <c r="B416" s="35">
        <v>0.28749999999999998</v>
      </c>
      <c r="C416" s="52">
        <f t="shared" si="6"/>
        <v>0.28749999999999998</v>
      </c>
    </row>
    <row r="417" spans="1:3" x14ac:dyDescent="0.25">
      <c r="A417" s="34">
        <v>0.28819444444444398</v>
      </c>
      <c r="B417" s="35">
        <v>0.28819444444444398</v>
      </c>
      <c r="C417" s="52">
        <f t="shared" si="6"/>
        <v>0.28819444444444398</v>
      </c>
    </row>
    <row r="418" spans="1:3" x14ac:dyDescent="0.25">
      <c r="A418" s="34">
        <v>0.28888888888888897</v>
      </c>
      <c r="B418" s="35">
        <v>0.28888888888888897</v>
      </c>
      <c r="C418" s="52">
        <f t="shared" si="6"/>
        <v>0.28888888888888897</v>
      </c>
    </row>
    <row r="419" spans="1:3" x14ac:dyDescent="0.25">
      <c r="A419" s="34">
        <v>0.28958333333333303</v>
      </c>
      <c r="B419" s="35">
        <v>0.28958333333333303</v>
      </c>
      <c r="C419" s="52">
        <f t="shared" si="6"/>
        <v>0.28958333333333303</v>
      </c>
    </row>
    <row r="420" spans="1:3" x14ac:dyDescent="0.25">
      <c r="A420" s="34">
        <v>0.29027777777777802</v>
      </c>
      <c r="B420" s="35">
        <v>0.29027777777777802</v>
      </c>
      <c r="C420" s="52">
        <f t="shared" si="6"/>
        <v>0.29027777777777802</v>
      </c>
    </row>
    <row r="421" spans="1:3" x14ac:dyDescent="0.25">
      <c r="A421" s="34">
        <v>0.29097222222222202</v>
      </c>
      <c r="B421" s="35">
        <v>0.29097222222222202</v>
      </c>
      <c r="C421" s="52">
        <f t="shared" si="6"/>
        <v>0.29097222222222202</v>
      </c>
    </row>
    <row r="422" spans="1:3" x14ac:dyDescent="0.25">
      <c r="A422" s="34">
        <v>0.29166666666666702</v>
      </c>
      <c r="B422" s="35">
        <v>0.29166666666666702</v>
      </c>
      <c r="C422" s="52">
        <f t="shared" si="6"/>
        <v>0.29166666666666702</v>
      </c>
    </row>
    <row r="423" spans="1:3" x14ac:dyDescent="0.25">
      <c r="A423" s="34">
        <v>0.29236111111111102</v>
      </c>
      <c r="B423" s="35">
        <v>0.29236111111111102</v>
      </c>
      <c r="C423" s="52">
        <f t="shared" si="6"/>
        <v>0.29236111111111102</v>
      </c>
    </row>
    <row r="424" spans="1:3" x14ac:dyDescent="0.25">
      <c r="A424" s="34">
        <v>0.29305555555555601</v>
      </c>
      <c r="B424" s="35">
        <v>0.29305555555555601</v>
      </c>
      <c r="C424" s="52">
        <f t="shared" si="6"/>
        <v>0.29305555555555601</v>
      </c>
    </row>
    <row r="425" spans="1:3" x14ac:dyDescent="0.25">
      <c r="A425" s="34">
        <v>0.29375000000000001</v>
      </c>
      <c r="B425" s="35">
        <v>0.29375000000000001</v>
      </c>
      <c r="C425" s="52">
        <f t="shared" si="6"/>
        <v>0.29375000000000001</v>
      </c>
    </row>
    <row r="426" spans="1:3" x14ac:dyDescent="0.25">
      <c r="A426" s="34">
        <v>0.29444444444444401</v>
      </c>
      <c r="B426" s="35">
        <v>0.29444444444444401</v>
      </c>
      <c r="C426" s="52">
        <f t="shared" si="6"/>
        <v>0.29444444444444401</v>
      </c>
    </row>
    <row r="427" spans="1:3" x14ac:dyDescent="0.25">
      <c r="A427" s="34">
        <v>0.29513888888888901</v>
      </c>
      <c r="B427" s="35">
        <v>0.29513888888888901</v>
      </c>
      <c r="C427" s="52">
        <f t="shared" si="6"/>
        <v>0.29513888888888901</v>
      </c>
    </row>
    <row r="428" spans="1:3" x14ac:dyDescent="0.25">
      <c r="A428" s="34">
        <v>0.295833333333333</v>
      </c>
      <c r="B428" s="35">
        <v>0.295833333333333</v>
      </c>
      <c r="C428" s="52">
        <f t="shared" si="6"/>
        <v>0.295833333333333</v>
      </c>
    </row>
    <row r="429" spans="1:3" x14ac:dyDescent="0.25">
      <c r="A429" s="34">
        <v>0.296527777777778</v>
      </c>
      <c r="B429" s="35">
        <v>0.296527777777778</v>
      </c>
      <c r="C429" s="52">
        <f t="shared" si="6"/>
        <v>0.296527777777778</v>
      </c>
    </row>
    <row r="430" spans="1:3" x14ac:dyDescent="0.25">
      <c r="A430" s="34">
        <v>0.297222222222222</v>
      </c>
      <c r="B430" s="35">
        <v>0.297222222222222</v>
      </c>
      <c r="C430" s="52">
        <f t="shared" si="6"/>
        <v>0.297222222222222</v>
      </c>
    </row>
    <row r="431" spans="1:3" x14ac:dyDescent="0.25">
      <c r="A431" s="34">
        <v>0.297916666666667</v>
      </c>
      <c r="B431" s="35">
        <v>0.297916666666667</v>
      </c>
      <c r="C431" s="52">
        <f t="shared" si="6"/>
        <v>0.297916666666667</v>
      </c>
    </row>
    <row r="432" spans="1:3" x14ac:dyDescent="0.25">
      <c r="A432" s="34">
        <v>0.29861111111111099</v>
      </c>
      <c r="B432" s="35">
        <v>0.29861111111111099</v>
      </c>
      <c r="C432" s="52">
        <f t="shared" si="6"/>
        <v>0.29861111111111099</v>
      </c>
    </row>
    <row r="433" spans="1:3" x14ac:dyDescent="0.25">
      <c r="A433" s="34">
        <v>0.29930555555555599</v>
      </c>
      <c r="B433" s="35">
        <v>0.29930555555555599</v>
      </c>
      <c r="C433" s="52">
        <f t="shared" si="6"/>
        <v>0.29930555555555599</v>
      </c>
    </row>
    <row r="434" spans="1:3" x14ac:dyDescent="0.25">
      <c r="A434" s="34">
        <v>0.3</v>
      </c>
      <c r="B434" s="35">
        <v>0.3</v>
      </c>
      <c r="C434" s="52">
        <f t="shared" si="6"/>
        <v>0.3</v>
      </c>
    </row>
    <row r="435" spans="1:3" x14ac:dyDescent="0.25">
      <c r="A435" s="34">
        <v>0.30069444444444399</v>
      </c>
      <c r="B435" s="35">
        <v>0.30069444444444399</v>
      </c>
      <c r="C435" s="52">
        <f t="shared" si="6"/>
        <v>0.30069444444444399</v>
      </c>
    </row>
    <row r="436" spans="1:3" x14ac:dyDescent="0.25">
      <c r="A436" s="34">
        <v>0.30138888888888898</v>
      </c>
      <c r="B436" s="35">
        <v>0.30138888888888898</v>
      </c>
      <c r="C436" s="52">
        <f t="shared" si="6"/>
        <v>0.30138888888888898</v>
      </c>
    </row>
    <row r="437" spans="1:3" x14ac:dyDescent="0.25">
      <c r="A437" s="34">
        <v>0.30208333333333298</v>
      </c>
      <c r="B437" s="35">
        <v>0.30208333333333298</v>
      </c>
      <c r="C437" s="52">
        <f t="shared" si="6"/>
        <v>0.30208333333333298</v>
      </c>
    </row>
    <row r="438" spans="1:3" x14ac:dyDescent="0.25">
      <c r="A438" s="34">
        <v>0.30277777777777798</v>
      </c>
      <c r="B438" s="35">
        <v>0.30277777777777798</v>
      </c>
      <c r="C438" s="52">
        <f t="shared" si="6"/>
        <v>0.30277777777777798</v>
      </c>
    </row>
    <row r="439" spans="1:3" x14ac:dyDescent="0.25">
      <c r="A439" s="34">
        <v>0.30347222222222198</v>
      </c>
      <c r="B439" s="35">
        <v>0.30347222222222198</v>
      </c>
      <c r="C439" s="52">
        <f t="shared" si="6"/>
        <v>0.30347222222222198</v>
      </c>
    </row>
    <row r="440" spans="1:3" x14ac:dyDescent="0.25">
      <c r="A440" s="34">
        <v>0.30416666666666697</v>
      </c>
      <c r="B440" s="35">
        <v>0.30416666666666697</v>
      </c>
      <c r="C440" s="52">
        <f t="shared" si="6"/>
        <v>0.30416666666666697</v>
      </c>
    </row>
    <row r="441" spans="1:3" x14ac:dyDescent="0.25">
      <c r="A441" s="34">
        <v>0.30486111111111103</v>
      </c>
      <c r="B441" s="35">
        <v>0.30486111111111103</v>
      </c>
      <c r="C441" s="52">
        <f t="shared" si="6"/>
        <v>0.30486111111111103</v>
      </c>
    </row>
    <row r="442" spans="1:3" x14ac:dyDescent="0.25">
      <c r="A442" s="34">
        <v>0.30555555555555602</v>
      </c>
      <c r="B442" s="35">
        <v>0.30555555555555602</v>
      </c>
      <c r="C442" s="52">
        <f t="shared" si="6"/>
        <v>0.30555555555555602</v>
      </c>
    </row>
    <row r="443" spans="1:3" x14ac:dyDescent="0.25">
      <c r="A443" s="34">
        <v>0.30625000000000002</v>
      </c>
      <c r="B443" s="35">
        <v>0.30625000000000002</v>
      </c>
      <c r="C443" s="52">
        <f t="shared" si="6"/>
        <v>0.30625000000000002</v>
      </c>
    </row>
    <row r="444" spans="1:3" x14ac:dyDescent="0.25">
      <c r="A444" s="34">
        <v>0.30694444444444402</v>
      </c>
      <c r="B444" s="35">
        <v>0.30694444444444402</v>
      </c>
      <c r="C444" s="52">
        <f t="shared" si="6"/>
        <v>0.30694444444444402</v>
      </c>
    </row>
    <row r="445" spans="1:3" x14ac:dyDescent="0.25">
      <c r="A445" s="34">
        <v>0.30763888888888902</v>
      </c>
      <c r="B445" s="35">
        <v>0.30763888888888902</v>
      </c>
      <c r="C445" s="52">
        <f t="shared" si="6"/>
        <v>0.30763888888888902</v>
      </c>
    </row>
    <row r="446" spans="1:3" x14ac:dyDescent="0.25">
      <c r="A446" s="34">
        <v>0.30833333333333302</v>
      </c>
      <c r="B446" s="35">
        <v>0.30833333333333302</v>
      </c>
      <c r="C446" s="52">
        <f t="shared" si="6"/>
        <v>0.30833333333333302</v>
      </c>
    </row>
    <row r="447" spans="1:3" x14ac:dyDescent="0.25">
      <c r="A447" s="34">
        <v>0.30902777777777801</v>
      </c>
      <c r="B447" s="35">
        <v>0.30902777777777801</v>
      </c>
      <c r="C447" s="52">
        <f t="shared" si="6"/>
        <v>0.30902777777777801</v>
      </c>
    </row>
    <row r="448" spans="1:3" x14ac:dyDescent="0.25">
      <c r="A448" s="34">
        <v>0.30972222222222201</v>
      </c>
      <c r="B448" s="35">
        <v>0.30972222222222201</v>
      </c>
      <c r="C448" s="52">
        <f t="shared" si="6"/>
        <v>0.30972222222222201</v>
      </c>
    </row>
    <row r="449" spans="1:3" x14ac:dyDescent="0.25">
      <c r="A449" s="34">
        <v>0.31041666666666701</v>
      </c>
      <c r="B449" s="35">
        <v>0.31041666666666701</v>
      </c>
      <c r="C449" s="52">
        <f t="shared" si="6"/>
        <v>0.31041666666666701</v>
      </c>
    </row>
    <row r="450" spans="1:3" x14ac:dyDescent="0.25">
      <c r="A450" s="34">
        <v>0.31111111111111101</v>
      </c>
      <c r="B450" s="35">
        <v>0.31111111111111101</v>
      </c>
      <c r="C450" s="52">
        <f t="shared" si="6"/>
        <v>0.31111111111111101</v>
      </c>
    </row>
    <row r="451" spans="1:3" x14ac:dyDescent="0.25">
      <c r="A451" s="34">
        <v>0.311805555555556</v>
      </c>
      <c r="B451" s="35">
        <v>0.311805555555556</v>
      </c>
      <c r="C451" s="52">
        <f t="shared" ref="C451:C514" si="7">B451</f>
        <v>0.311805555555556</v>
      </c>
    </row>
    <row r="452" spans="1:3" x14ac:dyDescent="0.25">
      <c r="A452" s="34">
        <v>0.3125</v>
      </c>
      <c r="B452" s="35">
        <v>0.3125</v>
      </c>
      <c r="C452" s="52">
        <f t="shared" si="7"/>
        <v>0.3125</v>
      </c>
    </row>
    <row r="453" spans="1:3" x14ac:dyDescent="0.25">
      <c r="A453" s="34">
        <v>0.313194444444444</v>
      </c>
      <c r="B453" s="35">
        <v>0.313194444444444</v>
      </c>
      <c r="C453" s="52">
        <f t="shared" si="7"/>
        <v>0.313194444444444</v>
      </c>
    </row>
    <row r="454" spans="1:3" x14ac:dyDescent="0.25">
      <c r="A454" s="34">
        <v>0.31388888888888899</v>
      </c>
      <c r="B454" s="35">
        <v>0.31388888888888899</v>
      </c>
      <c r="C454" s="52">
        <f t="shared" si="7"/>
        <v>0.31388888888888899</v>
      </c>
    </row>
    <row r="455" spans="1:3" x14ac:dyDescent="0.25">
      <c r="A455" s="34">
        <v>0.31458333333333299</v>
      </c>
      <c r="B455" s="35">
        <v>0.31458333333333299</v>
      </c>
      <c r="C455" s="52">
        <f t="shared" si="7"/>
        <v>0.31458333333333299</v>
      </c>
    </row>
    <row r="456" spans="1:3" x14ac:dyDescent="0.25">
      <c r="A456" s="34">
        <v>0.31527777777777799</v>
      </c>
      <c r="B456" s="35">
        <v>0.31527777777777799</v>
      </c>
      <c r="C456" s="52">
        <f t="shared" si="7"/>
        <v>0.31527777777777799</v>
      </c>
    </row>
    <row r="457" spans="1:3" x14ac:dyDescent="0.25">
      <c r="A457" s="34">
        <v>0.31597222222222199</v>
      </c>
      <c r="B457" s="35">
        <v>0.31597222222222199</v>
      </c>
      <c r="C457" s="52">
        <f t="shared" si="7"/>
        <v>0.31597222222222199</v>
      </c>
    </row>
    <row r="458" spans="1:3" x14ac:dyDescent="0.25">
      <c r="A458" s="34">
        <v>0.31666666666666698</v>
      </c>
      <c r="B458" s="35">
        <v>0.31666666666666698</v>
      </c>
      <c r="C458" s="52">
        <f t="shared" si="7"/>
        <v>0.31666666666666698</v>
      </c>
    </row>
    <row r="459" spans="1:3" x14ac:dyDescent="0.25">
      <c r="A459" s="34">
        <v>0.31736111111111098</v>
      </c>
      <c r="B459" s="35">
        <v>0.31736111111111098</v>
      </c>
      <c r="C459" s="52">
        <f t="shared" si="7"/>
        <v>0.31736111111111098</v>
      </c>
    </row>
    <row r="460" spans="1:3" x14ac:dyDescent="0.25">
      <c r="A460" s="34">
        <v>0.31805555555555598</v>
      </c>
      <c r="B460" s="35">
        <v>0.31805555555555598</v>
      </c>
      <c r="C460" s="52">
        <f t="shared" si="7"/>
        <v>0.31805555555555598</v>
      </c>
    </row>
    <row r="461" spans="1:3" x14ac:dyDescent="0.25">
      <c r="A461" s="34">
        <v>0.31874999999999998</v>
      </c>
      <c r="B461" s="35">
        <v>0.31874999999999998</v>
      </c>
      <c r="C461" s="52">
        <f t="shared" si="7"/>
        <v>0.31874999999999998</v>
      </c>
    </row>
    <row r="462" spans="1:3" x14ac:dyDescent="0.25">
      <c r="A462" s="34">
        <v>0.31944444444444398</v>
      </c>
      <c r="B462" s="35">
        <v>0.31944444444444398</v>
      </c>
      <c r="C462" s="52">
        <f t="shared" si="7"/>
        <v>0.31944444444444398</v>
      </c>
    </row>
    <row r="463" spans="1:3" x14ac:dyDescent="0.25">
      <c r="A463" s="34">
        <v>0.32013888888888897</v>
      </c>
      <c r="B463" s="35">
        <v>0.32013888888888897</v>
      </c>
      <c r="C463" s="52">
        <f t="shared" si="7"/>
        <v>0.32013888888888897</v>
      </c>
    </row>
    <row r="464" spans="1:3" x14ac:dyDescent="0.25">
      <c r="A464" s="34">
        <v>0.32083333333333303</v>
      </c>
      <c r="B464" s="35">
        <v>0.32083333333333303</v>
      </c>
      <c r="C464" s="52">
        <f t="shared" si="7"/>
        <v>0.32083333333333303</v>
      </c>
    </row>
    <row r="465" spans="1:3" x14ac:dyDescent="0.25">
      <c r="A465" s="34">
        <v>0.32152777777777802</v>
      </c>
      <c r="B465" s="35">
        <v>0.32152777777777802</v>
      </c>
      <c r="C465" s="52">
        <f t="shared" si="7"/>
        <v>0.32152777777777802</v>
      </c>
    </row>
    <row r="466" spans="1:3" x14ac:dyDescent="0.25">
      <c r="A466" s="34">
        <v>0.32222222222222202</v>
      </c>
      <c r="B466" s="35">
        <v>0.32222222222222202</v>
      </c>
      <c r="C466" s="52">
        <f t="shared" si="7"/>
        <v>0.32222222222222202</v>
      </c>
    </row>
    <row r="467" spans="1:3" x14ac:dyDescent="0.25">
      <c r="A467" s="34">
        <v>0.32291666666666702</v>
      </c>
      <c r="B467" s="35">
        <v>0.32291666666666702</v>
      </c>
      <c r="C467" s="52">
        <f t="shared" si="7"/>
        <v>0.32291666666666702</v>
      </c>
    </row>
    <row r="468" spans="1:3" x14ac:dyDescent="0.25">
      <c r="A468" s="34">
        <v>0.32361111111111102</v>
      </c>
      <c r="B468" s="35">
        <v>0.32361111111111102</v>
      </c>
      <c r="C468" s="52">
        <f t="shared" si="7"/>
        <v>0.32361111111111102</v>
      </c>
    </row>
    <row r="469" spans="1:3" x14ac:dyDescent="0.25">
      <c r="A469" s="34">
        <v>0.32430555555555601</v>
      </c>
      <c r="B469" s="35">
        <v>0.32430555555555601</v>
      </c>
      <c r="C469" s="52">
        <f t="shared" si="7"/>
        <v>0.32430555555555601</v>
      </c>
    </row>
    <row r="470" spans="1:3" x14ac:dyDescent="0.25">
      <c r="A470" s="34">
        <v>0.32500000000000001</v>
      </c>
      <c r="B470" s="35">
        <v>0.32500000000000001</v>
      </c>
      <c r="C470" s="52">
        <f t="shared" si="7"/>
        <v>0.32500000000000001</v>
      </c>
    </row>
    <row r="471" spans="1:3" x14ac:dyDescent="0.25">
      <c r="A471" s="34">
        <v>0.32569444444444401</v>
      </c>
      <c r="B471" s="35">
        <v>0.32569444444444401</v>
      </c>
      <c r="C471" s="52">
        <f t="shared" si="7"/>
        <v>0.32569444444444401</v>
      </c>
    </row>
    <row r="472" spans="1:3" x14ac:dyDescent="0.25">
      <c r="A472" s="34">
        <v>0.32638888888888901</v>
      </c>
      <c r="B472" s="35">
        <v>0.32638888888888901</v>
      </c>
      <c r="C472" s="52">
        <f t="shared" si="7"/>
        <v>0.32638888888888901</v>
      </c>
    </row>
    <row r="473" spans="1:3" x14ac:dyDescent="0.25">
      <c r="A473" s="34">
        <v>0.327083333333333</v>
      </c>
      <c r="B473" s="35">
        <v>0.327083333333333</v>
      </c>
      <c r="C473" s="52">
        <f t="shared" si="7"/>
        <v>0.327083333333333</v>
      </c>
    </row>
    <row r="474" spans="1:3" x14ac:dyDescent="0.25">
      <c r="A474" s="34">
        <v>0.327777777777778</v>
      </c>
      <c r="B474" s="35">
        <v>0.327777777777778</v>
      </c>
      <c r="C474" s="52">
        <f t="shared" si="7"/>
        <v>0.327777777777778</v>
      </c>
    </row>
    <row r="475" spans="1:3" x14ac:dyDescent="0.25">
      <c r="A475" s="34">
        <v>0.328472222222222</v>
      </c>
      <c r="B475" s="35">
        <v>0.328472222222222</v>
      </c>
      <c r="C475" s="52">
        <f t="shared" si="7"/>
        <v>0.328472222222222</v>
      </c>
    </row>
    <row r="476" spans="1:3" x14ac:dyDescent="0.25">
      <c r="A476" s="34">
        <v>0.329166666666667</v>
      </c>
      <c r="B476" s="35">
        <v>0.329166666666667</v>
      </c>
      <c r="C476" s="52">
        <f t="shared" si="7"/>
        <v>0.329166666666667</v>
      </c>
    </row>
    <row r="477" spans="1:3" x14ac:dyDescent="0.25">
      <c r="A477" s="34">
        <v>0.32986111111111099</v>
      </c>
      <c r="B477" s="35">
        <v>0.32986111111111099</v>
      </c>
      <c r="C477" s="52">
        <f t="shared" si="7"/>
        <v>0.32986111111111099</v>
      </c>
    </row>
    <row r="478" spans="1:3" x14ac:dyDescent="0.25">
      <c r="A478" s="34">
        <v>0.33055555555555599</v>
      </c>
      <c r="B478" s="35">
        <v>0.33055555555555599</v>
      </c>
      <c r="C478" s="52">
        <f t="shared" si="7"/>
        <v>0.33055555555555599</v>
      </c>
    </row>
    <row r="479" spans="1:3" x14ac:dyDescent="0.25">
      <c r="A479" s="34">
        <v>0.33124999999999999</v>
      </c>
      <c r="B479" s="35">
        <v>0.33124999999999999</v>
      </c>
      <c r="C479" s="52">
        <f t="shared" si="7"/>
        <v>0.33124999999999999</v>
      </c>
    </row>
    <row r="480" spans="1:3" x14ac:dyDescent="0.25">
      <c r="A480" s="34">
        <v>0.33194444444444399</v>
      </c>
      <c r="B480" s="35">
        <v>0.33194444444444399</v>
      </c>
      <c r="C480" s="52">
        <f t="shared" si="7"/>
        <v>0.33194444444444399</v>
      </c>
    </row>
    <row r="481" spans="1:3" x14ac:dyDescent="0.25">
      <c r="A481" s="34">
        <v>0.33263888888888898</v>
      </c>
      <c r="B481" s="35">
        <v>0.33263888888888898</v>
      </c>
      <c r="C481" s="52">
        <f t="shared" si="7"/>
        <v>0.33263888888888898</v>
      </c>
    </row>
    <row r="482" spans="1:3" x14ac:dyDescent="0.25">
      <c r="A482" s="34">
        <v>0.33333333333333298</v>
      </c>
      <c r="B482" s="35">
        <v>0.33333333333333298</v>
      </c>
      <c r="C482" s="52">
        <f t="shared" si="7"/>
        <v>0.33333333333333298</v>
      </c>
    </row>
    <row r="483" spans="1:3" x14ac:dyDescent="0.25">
      <c r="A483" s="34">
        <v>0.33402777777777798</v>
      </c>
      <c r="B483" s="35">
        <v>0.33402777777777798</v>
      </c>
      <c r="C483" s="52">
        <f t="shared" si="7"/>
        <v>0.33402777777777798</v>
      </c>
    </row>
    <row r="484" spans="1:3" x14ac:dyDescent="0.25">
      <c r="A484" s="34">
        <v>0.33472222222222198</v>
      </c>
      <c r="B484" s="35">
        <v>0.33472222222222198</v>
      </c>
      <c r="C484" s="52">
        <f t="shared" si="7"/>
        <v>0.33472222222222198</v>
      </c>
    </row>
    <row r="485" spans="1:3" x14ac:dyDescent="0.25">
      <c r="A485" s="34">
        <v>0.33541666666666697</v>
      </c>
      <c r="B485" s="35">
        <v>0.33541666666666697</v>
      </c>
      <c r="C485" s="52">
        <f t="shared" si="7"/>
        <v>0.33541666666666697</v>
      </c>
    </row>
    <row r="486" spans="1:3" x14ac:dyDescent="0.25">
      <c r="A486" s="34">
        <v>0.33611111111111103</v>
      </c>
      <c r="B486" s="35">
        <v>0.33611111111111103</v>
      </c>
      <c r="C486" s="52">
        <f t="shared" si="7"/>
        <v>0.33611111111111103</v>
      </c>
    </row>
    <row r="487" spans="1:3" x14ac:dyDescent="0.25">
      <c r="A487" s="34">
        <v>0.33680555555555602</v>
      </c>
      <c r="B487" s="35">
        <v>0.33680555555555602</v>
      </c>
      <c r="C487" s="52">
        <f t="shared" si="7"/>
        <v>0.33680555555555602</v>
      </c>
    </row>
    <row r="488" spans="1:3" x14ac:dyDescent="0.25">
      <c r="A488" s="34">
        <v>0.33750000000000002</v>
      </c>
      <c r="B488" s="35">
        <v>0.33750000000000002</v>
      </c>
      <c r="C488" s="52">
        <f t="shared" si="7"/>
        <v>0.33750000000000002</v>
      </c>
    </row>
    <row r="489" spans="1:3" x14ac:dyDescent="0.25">
      <c r="A489" s="34">
        <v>0.33819444444444402</v>
      </c>
      <c r="B489" s="35">
        <v>0.33819444444444402</v>
      </c>
      <c r="C489" s="52">
        <f t="shared" si="7"/>
        <v>0.33819444444444402</v>
      </c>
    </row>
    <row r="490" spans="1:3" x14ac:dyDescent="0.25">
      <c r="A490" s="34">
        <v>0.33888888888888902</v>
      </c>
      <c r="B490" s="35">
        <v>0.33888888888888902</v>
      </c>
      <c r="C490" s="52">
        <f t="shared" si="7"/>
        <v>0.33888888888888902</v>
      </c>
    </row>
    <row r="491" spans="1:3" x14ac:dyDescent="0.25">
      <c r="A491" s="34">
        <v>0.33958333333333302</v>
      </c>
      <c r="B491" s="35">
        <v>0.33958333333333302</v>
      </c>
      <c r="C491" s="52">
        <f t="shared" si="7"/>
        <v>0.33958333333333302</v>
      </c>
    </row>
    <row r="492" spans="1:3" x14ac:dyDescent="0.25">
      <c r="A492" s="34">
        <v>0.34027777777777801</v>
      </c>
      <c r="B492" s="35">
        <v>0.34027777777777801</v>
      </c>
      <c r="C492" s="52">
        <f t="shared" si="7"/>
        <v>0.34027777777777801</v>
      </c>
    </row>
    <row r="493" spans="1:3" x14ac:dyDescent="0.25">
      <c r="A493" s="34">
        <v>0.34097222222222201</v>
      </c>
      <c r="B493" s="35">
        <v>0.34097222222222201</v>
      </c>
      <c r="C493" s="52">
        <f t="shared" si="7"/>
        <v>0.34097222222222201</v>
      </c>
    </row>
    <row r="494" spans="1:3" x14ac:dyDescent="0.25">
      <c r="A494" s="34">
        <v>0.34166666666666701</v>
      </c>
      <c r="B494" s="35">
        <v>0.34166666666666701</v>
      </c>
      <c r="C494" s="52">
        <f t="shared" si="7"/>
        <v>0.34166666666666701</v>
      </c>
    </row>
    <row r="495" spans="1:3" x14ac:dyDescent="0.25">
      <c r="A495" s="34">
        <v>0.34236111111111101</v>
      </c>
      <c r="B495" s="35">
        <v>0.34236111111111101</v>
      </c>
      <c r="C495" s="52">
        <f t="shared" si="7"/>
        <v>0.34236111111111101</v>
      </c>
    </row>
    <row r="496" spans="1:3" x14ac:dyDescent="0.25">
      <c r="A496" s="34">
        <v>0.343055555555556</v>
      </c>
      <c r="B496" s="35">
        <v>0.343055555555556</v>
      </c>
      <c r="C496" s="52">
        <f t="shared" si="7"/>
        <v>0.343055555555556</v>
      </c>
    </row>
    <row r="497" spans="1:3" x14ac:dyDescent="0.25">
      <c r="A497" s="34">
        <v>0.34375</v>
      </c>
      <c r="B497" s="35">
        <v>0.34375</v>
      </c>
      <c r="C497" s="52">
        <f t="shared" si="7"/>
        <v>0.34375</v>
      </c>
    </row>
    <row r="498" spans="1:3" x14ac:dyDescent="0.25">
      <c r="A498" s="34">
        <v>0.344444444444444</v>
      </c>
      <c r="B498" s="35">
        <v>0.344444444444444</v>
      </c>
      <c r="C498" s="52">
        <f t="shared" si="7"/>
        <v>0.344444444444444</v>
      </c>
    </row>
    <row r="499" spans="1:3" x14ac:dyDescent="0.25">
      <c r="A499" s="34">
        <v>0.34513888888888899</v>
      </c>
      <c r="B499" s="35">
        <v>0.34513888888888899</v>
      </c>
      <c r="C499" s="52">
        <f t="shared" si="7"/>
        <v>0.34513888888888899</v>
      </c>
    </row>
    <row r="500" spans="1:3" x14ac:dyDescent="0.25">
      <c r="A500" s="34">
        <v>0.34583333333333299</v>
      </c>
      <c r="B500" s="35">
        <v>0.34583333333333299</v>
      </c>
      <c r="C500" s="52">
        <f t="shared" si="7"/>
        <v>0.34583333333333299</v>
      </c>
    </row>
    <row r="501" spans="1:3" x14ac:dyDescent="0.25">
      <c r="A501" s="34">
        <v>0.34652777777777799</v>
      </c>
      <c r="B501" s="35">
        <v>0.34652777777777799</v>
      </c>
      <c r="C501" s="52">
        <f t="shared" si="7"/>
        <v>0.34652777777777799</v>
      </c>
    </row>
    <row r="502" spans="1:3" x14ac:dyDescent="0.25">
      <c r="A502" s="34">
        <v>0.34722222222222199</v>
      </c>
      <c r="B502" s="35">
        <v>0.34722222222222199</v>
      </c>
      <c r="C502" s="52">
        <f t="shared" si="7"/>
        <v>0.34722222222222199</v>
      </c>
    </row>
    <row r="503" spans="1:3" x14ac:dyDescent="0.25">
      <c r="A503" s="34">
        <v>0.34791666666666698</v>
      </c>
      <c r="B503" s="35">
        <v>0.34791666666666698</v>
      </c>
      <c r="C503" s="52">
        <f t="shared" si="7"/>
        <v>0.34791666666666698</v>
      </c>
    </row>
    <row r="504" spans="1:3" x14ac:dyDescent="0.25">
      <c r="A504" s="34">
        <v>0.34861111111111098</v>
      </c>
      <c r="B504" s="35">
        <v>0.34861111111111098</v>
      </c>
      <c r="C504" s="52">
        <f t="shared" si="7"/>
        <v>0.34861111111111098</v>
      </c>
    </row>
    <row r="505" spans="1:3" x14ac:dyDescent="0.25">
      <c r="A505" s="34">
        <v>0.34930555555555598</v>
      </c>
      <c r="B505" s="35">
        <v>0.34930555555555598</v>
      </c>
      <c r="C505" s="52">
        <f t="shared" si="7"/>
        <v>0.34930555555555598</v>
      </c>
    </row>
    <row r="506" spans="1:3" x14ac:dyDescent="0.25">
      <c r="A506" s="34">
        <v>0.35</v>
      </c>
      <c r="B506" s="35">
        <v>0.35</v>
      </c>
      <c r="C506" s="52">
        <f t="shared" si="7"/>
        <v>0.35</v>
      </c>
    </row>
    <row r="507" spans="1:3" x14ac:dyDescent="0.25">
      <c r="A507" s="34">
        <v>0.35069444444444398</v>
      </c>
      <c r="B507" s="35">
        <v>0.35069444444444398</v>
      </c>
      <c r="C507" s="52">
        <f t="shared" si="7"/>
        <v>0.35069444444444398</v>
      </c>
    </row>
    <row r="508" spans="1:3" x14ac:dyDescent="0.25">
      <c r="A508" s="34">
        <v>0.35138888888888897</v>
      </c>
      <c r="B508" s="35">
        <v>0.35138888888888897</v>
      </c>
      <c r="C508" s="52">
        <f t="shared" si="7"/>
        <v>0.35138888888888897</v>
      </c>
    </row>
    <row r="509" spans="1:3" x14ac:dyDescent="0.25">
      <c r="A509" s="34">
        <v>0.35208333333333303</v>
      </c>
      <c r="B509" s="35">
        <v>0.35208333333333303</v>
      </c>
      <c r="C509" s="52">
        <f t="shared" si="7"/>
        <v>0.35208333333333303</v>
      </c>
    </row>
    <row r="510" spans="1:3" x14ac:dyDescent="0.25">
      <c r="A510" s="34">
        <v>0.35277777777777802</v>
      </c>
      <c r="B510" s="35">
        <v>0.35277777777777802</v>
      </c>
      <c r="C510" s="52">
        <f t="shared" si="7"/>
        <v>0.35277777777777802</v>
      </c>
    </row>
    <row r="511" spans="1:3" x14ac:dyDescent="0.25">
      <c r="A511" s="34">
        <v>0.35347222222222202</v>
      </c>
      <c r="B511" s="35">
        <v>0.35347222222222202</v>
      </c>
      <c r="C511" s="52">
        <f t="shared" si="7"/>
        <v>0.35347222222222202</v>
      </c>
    </row>
    <row r="512" spans="1:3" x14ac:dyDescent="0.25">
      <c r="A512" s="34">
        <v>0.35416666666666702</v>
      </c>
      <c r="B512" s="35">
        <v>0.35416666666666702</v>
      </c>
      <c r="C512" s="52">
        <f t="shared" si="7"/>
        <v>0.35416666666666702</v>
      </c>
    </row>
    <row r="513" spans="1:3" x14ac:dyDescent="0.25">
      <c r="A513" s="34">
        <v>0.35486111111111102</v>
      </c>
      <c r="B513" s="35">
        <v>0.35486111111111102</v>
      </c>
      <c r="C513" s="52">
        <f t="shared" si="7"/>
        <v>0.35486111111111102</v>
      </c>
    </row>
    <row r="514" spans="1:3" x14ac:dyDescent="0.25">
      <c r="A514" s="34">
        <v>0.35555555555555601</v>
      </c>
      <c r="B514" s="35">
        <v>0.35555555555555601</v>
      </c>
      <c r="C514" s="52">
        <f t="shared" si="7"/>
        <v>0.35555555555555601</v>
      </c>
    </row>
    <row r="515" spans="1:3" x14ac:dyDescent="0.25">
      <c r="A515" s="34">
        <v>0.35625000000000001</v>
      </c>
      <c r="B515" s="35">
        <v>0.35625000000000001</v>
      </c>
      <c r="C515" s="52">
        <f t="shared" ref="C515:C578" si="8">B515</f>
        <v>0.35625000000000001</v>
      </c>
    </row>
    <row r="516" spans="1:3" x14ac:dyDescent="0.25">
      <c r="A516" s="34">
        <v>0.35694444444444401</v>
      </c>
      <c r="B516" s="35">
        <v>0.35694444444444401</v>
      </c>
      <c r="C516" s="52">
        <f t="shared" si="8"/>
        <v>0.35694444444444401</v>
      </c>
    </row>
    <row r="517" spans="1:3" x14ac:dyDescent="0.25">
      <c r="A517" s="34">
        <v>0.35763888888888901</v>
      </c>
      <c r="B517" s="35">
        <v>0.35763888888888901</v>
      </c>
      <c r="C517" s="52">
        <f t="shared" si="8"/>
        <v>0.35763888888888901</v>
      </c>
    </row>
    <row r="518" spans="1:3" x14ac:dyDescent="0.25">
      <c r="A518" s="34">
        <v>0.358333333333333</v>
      </c>
      <c r="B518" s="35">
        <v>0.358333333333333</v>
      </c>
      <c r="C518" s="52">
        <f t="shared" si="8"/>
        <v>0.358333333333333</v>
      </c>
    </row>
    <row r="519" spans="1:3" x14ac:dyDescent="0.25">
      <c r="A519" s="34">
        <v>0.359027777777778</v>
      </c>
      <c r="B519" s="35">
        <v>0.359027777777778</v>
      </c>
      <c r="C519" s="52">
        <f t="shared" si="8"/>
        <v>0.359027777777778</v>
      </c>
    </row>
    <row r="520" spans="1:3" x14ac:dyDescent="0.25">
      <c r="A520" s="34">
        <v>0.359722222222222</v>
      </c>
      <c r="B520" s="35">
        <v>0.359722222222222</v>
      </c>
      <c r="C520" s="52">
        <f t="shared" si="8"/>
        <v>0.359722222222222</v>
      </c>
    </row>
    <row r="521" spans="1:3" x14ac:dyDescent="0.25">
      <c r="A521" s="34">
        <v>0.360416666666667</v>
      </c>
      <c r="B521" s="35">
        <v>0.360416666666667</v>
      </c>
      <c r="C521" s="52">
        <f t="shared" si="8"/>
        <v>0.360416666666667</v>
      </c>
    </row>
    <row r="522" spans="1:3" x14ac:dyDescent="0.25">
      <c r="A522" s="34">
        <v>0.36111111111111099</v>
      </c>
      <c r="B522" s="35">
        <v>0.36111111111111099</v>
      </c>
      <c r="C522" s="52">
        <f t="shared" si="8"/>
        <v>0.36111111111111099</v>
      </c>
    </row>
    <row r="523" spans="1:3" x14ac:dyDescent="0.25">
      <c r="A523" s="34">
        <v>0.36180555555555599</v>
      </c>
      <c r="B523" s="35">
        <v>0.36180555555555599</v>
      </c>
      <c r="C523" s="52">
        <f t="shared" si="8"/>
        <v>0.36180555555555599</v>
      </c>
    </row>
    <row r="524" spans="1:3" x14ac:dyDescent="0.25">
      <c r="A524" s="34">
        <v>0.36249999999999999</v>
      </c>
      <c r="B524" s="35">
        <v>0.36249999999999999</v>
      </c>
      <c r="C524" s="52">
        <f t="shared" si="8"/>
        <v>0.36249999999999999</v>
      </c>
    </row>
    <row r="525" spans="1:3" x14ac:dyDescent="0.25">
      <c r="A525" s="34">
        <v>0.36319444444444399</v>
      </c>
      <c r="B525" s="35">
        <v>0.36319444444444399</v>
      </c>
      <c r="C525" s="52">
        <f t="shared" si="8"/>
        <v>0.36319444444444399</v>
      </c>
    </row>
    <row r="526" spans="1:3" x14ac:dyDescent="0.25">
      <c r="A526" s="34">
        <v>0.36388888888888898</v>
      </c>
      <c r="B526" s="35">
        <v>0.36388888888888898</v>
      </c>
      <c r="C526" s="52">
        <f t="shared" si="8"/>
        <v>0.36388888888888898</v>
      </c>
    </row>
    <row r="527" spans="1:3" x14ac:dyDescent="0.25">
      <c r="A527" s="34">
        <v>0.36458333333333298</v>
      </c>
      <c r="B527" s="35">
        <v>0.36458333333333298</v>
      </c>
      <c r="C527" s="52">
        <f t="shared" si="8"/>
        <v>0.36458333333333298</v>
      </c>
    </row>
    <row r="528" spans="1:3" x14ac:dyDescent="0.25">
      <c r="A528" s="34">
        <v>0.36527777777777798</v>
      </c>
      <c r="B528" s="35">
        <v>0.36527777777777798</v>
      </c>
      <c r="C528" s="52">
        <f t="shared" si="8"/>
        <v>0.36527777777777798</v>
      </c>
    </row>
    <row r="529" spans="1:3" x14ac:dyDescent="0.25">
      <c r="A529" s="34">
        <v>0.36597222222222198</v>
      </c>
      <c r="B529" s="35">
        <v>0.36597222222222198</v>
      </c>
      <c r="C529" s="52">
        <f t="shared" si="8"/>
        <v>0.36597222222222198</v>
      </c>
    </row>
    <row r="530" spans="1:3" x14ac:dyDescent="0.25">
      <c r="A530" s="34">
        <v>0.36666666666666697</v>
      </c>
      <c r="B530" s="35">
        <v>0.36666666666666697</v>
      </c>
      <c r="C530" s="52">
        <f t="shared" si="8"/>
        <v>0.36666666666666697</v>
      </c>
    </row>
    <row r="531" spans="1:3" x14ac:dyDescent="0.25">
      <c r="A531" s="34">
        <v>0.36736111111111103</v>
      </c>
      <c r="B531" s="35">
        <v>0.36736111111111103</v>
      </c>
      <c r="C531" s="52">
        <f t="shared" si="8"/>
        <v>0.36736111111111103</v>
      </c>
    </row>
    <row r="532" spans="1:3" x14ac:dyDescent="0.25">
      <c r="A532" s="34">
        <v>0.36805555555555602</v>
      </c>
      <c r="B532" s="35">
        <v>0.36805555555555602</v>
      </c>
      <c r="C532" s="52">
        <f t="shared" si="8"/>
        <v>0.36805555555555602</v>
      </c>
    </row>
    <row r="533" spans="1:3" x14ac:dyDescent="0.25">
      <c r="A533" s="34">
        <v>0.36875000000000002</v>
      </c>
      <c r="B533" s="35">
        <v>0.36875000000000002</v>
      </c>
      <c r="C533" s="52">
        <f t="shared" si="8"/>
        <v>0.36875000000000002</v>
      </c>
    </row>
    <row r="534" spans="1:3" x14ac:dyDescent="0.25">
      <c r="A534" s="34">
        <v>0.36944444444444402</v>
      </c>
      <c r="B534" s="35">
        <v>0.36944444444444402</v>
      </c>
      <c r="C534" s="52">
        <f t="shared" si="8"/>
        <v>0.36944444444444402</v>
      </c>
    </row>
    <row r="535" spans="1:3" x14ac:dyDescent="0.25">
      <c r="A535" s="34">
        <v>0.37013888888888902</v>
      </c>
      <c r="B535" s="35">
        <v>0.37013888888888902</v>
      </c>
      <c r="C535" s="52">
        <f t="shared" si="8"/>
        <v>0.37013888888888902</v>
      </c>
    </row>
    <row r="536" spans="1:3" x14ac:dyDescent="0.25">
      <c r="A536" s="34">
        <v>0.37083333333333302</v>
      </c>
      <c r="B536" s="35">
        <v>0.37083333333333302</v>
      </c>
      <c r="C536" s="52">
        <f t="shared" si="8"/>
        <v>0.37083333333333302</v>
      </c>
    </row>
    <row r="537" spans="1:3" x14ac:dyDescent="0.25">
      <c r="A537" s="34">
        <v>0.37152777777777801</v>
      </c>
      <c r="B537" s="35">
        <v>0.37152777777777801</v>
      </c>
      <c r="C537" s="52">
        <f t="shared" si="8"/>
        <v>0.37152777777777801</v>
      </c>
    </row>
    <row r="538" spans="1:3" x14ac:dyDescent="0.25">
      <c r="A538" s="34">
        <v>0.37222222222222201</v>
      </c>
      <c r="B538" s="35">
        <v>0.37222222222222201</v>
      </c>
      <c r="C538" s="52">
        <f t="shared" si="8"/>
        <v>0.37222222222222201</v>
      </c>
    </row>
    <row r="539" spans="1:3" x14ac:dyDescent="0.25">
      <c r="A539" s="34">
        <v>0.37291666666666701</v>
      </c>
      <c r="B539" s="35">
        <v>0.37291666666666701</v>
      </c>
      <c r="C539" s="52">
        <f t="shared" si="8"/>
        <v>0.37291666666666701</v>
      </c>
    </row>
    <row r="540" spans="1:3" x14ac:dyDescent="0.25">
      <c r="A540" s="34">
        <v>0.37361111111111101</v>
      </c>
      <c r="B540" s="35">
        <v>0.37361111111111101</v>
      </c>
      <c r="C540" s="52">
        <f t="shared" si="8"/>
        <v>0.37361111111111101</v>
      </c>
    </row>
    <row r="541" spans="1:3" x14ac:dyDescent="0.25">
      <c r="A541" s="34">
        <v>0.374305555555556</v>
      </c>
      <c r="B541" s="35">
        <v>0.374305555555556</v>
      </c>
      <c r="C541" s="52">
        <f t="shared" si="8"/>
        <v>0.374305555555556</v>
      </c>
    </row>
    <row r="542" spans="1:3" x14ac:dyDescent="0.25">
      <c r="A542" s="34">
        <v>0.375</v>
      </c>
      <c r="B542" s="35">
        <v>0.375</v>
      </c>
      <c r="C542" s="52">
        <f t="shared" si="8"/>
        <v>0.375</v>
      </c>
    </row>
    <row r="543" spans="1:3" x14ac:dyDescent="0.25">
      <c r="A543" s="34">
        <v>0.375694444444444</v>
      </c>
      <c r="B543" s="35">
        <v>0.375694444444444</v>
      </c>
      <c r="C543" s="52">
        <f t="shared" si="8"/>
        <v>0.375694444444444</v>
      </c>
    </row>
    <row r="544" spans="1:3" x14ac:dyDescent="0.25">
      <c r="A544" s="34">
        <v>0.37638888888888899</v>
      </c>
      <c r="B544" s="35">
        <v>0.37638888888888899</v>
      </c>
      <c r="C544" s="52">
        <f t="shared" si="8"/>
        <v>0.37638888888888899</v>
      </c>
    </row>
    <row r="545" spans="1:3" x14ac:dyDescent="0.25">
      <c r="A545" s="34">
        <v>0.37708333333333299</v>
      </c>
      <c r="B545" s="35">
        <v>0.37708333333333299</v>
      </c>
      <c r="C545" s="52">
        <f t="shared" si="8"/>
        <v>0.37708333333333299</v>
      </c>
    </row>
    <row r="546" spans="1:3" x14ac:dyDescent="0.25">
      <c r="A546" s="34">
        <v>0.37777777777777799</v>
      </c>
      <c r="B546" s="35">
        <v>0.37777777777777799</v>
      </c>
      <c r="C546" s="52">
        <f t="shared" si="8"/>
        <v>0.37777777777777799</v>
      </c>
    </row>
    <row r="547" spans="1:3" x14ac:dyDescent="0.25">
      <c r="A547" s="34">
        <v>0.37847222222222199</v>
      </c>
      <c r="B547" s="35">
        <v>0.37847222222222199</v>
      </c>
      <c r="C547" s="52">
        <f t="shared" si="8"/>
        <v>0.37847222222222199</v>
      </c>
    </row>
    <row r="548" spans="1:3" x14ac:dyDescent="0.25">
      <c r="A548" s="34">
        <v>0.37916666666666698</v>
      </c>
      <c r="B548" s="35">
        <v>0.37916666666666698</v>
      </c>
      <c r="C548" s="52">
        <f t="shared" si="8"/>
        <v>0.37916666666666698</v>
      </c>
    </row>
    <row r="549" spans="1:3" x14ac:dyDescent="0.25">
      <c r="A549" s="34">
        <v>0.37986111111111098</v>
      </c>
      <c r="B549" s="35">
        <v>0.37986111111111098</v>
      </c>
      <c r="C549" s="52">
        <f t="shared" si="8"/>
        <v>0.37986111111111098</v>
      </c>
    </row>
    <row r="550" spans="1:3" x14ac:dyDescent="0.25">
      <c r="A550" s="34">
        <v>0.38055555555555598</v>
      </c>
      <c r="B550" s="35">
        <v>0.38055555555555598</v>
      </c>
      <c r="C550" s="52">
        <f t="shared" si="8"/>
        <v>0.38055555555555598</v>
      </c>
    </row>
    <row r="551" spans="1:3" x14ac:dyDescent="0.25">
      <c r="A551" s="34">
        <v>0.38124999999999998</v>
      </c>
      <c r="B551" s="35">
        <v>0.38124999999999998</v>
      </c>
      <c r="C551" s="52">
        <f t="shared" si="8"/>
        <v>0.38124999999999998</v>
      </c>
    </row>
    <row r="552" spans="1:3" x14ac:dyDescent="0.25">
      <c r="A552" s="34">
        <v>0.38194444444444398</v>
      </c>
      <c r="B552" s="35">
        <v>0.38194444444444398</v>
      </c>
      <c r="C552" s="52">
        <f t="shared" si="8"/>
        <v>0.38194444444444398</v>
      </c>
    </row>
    <row r="553" spans="1:3" x14ac:dyDescent="0.25">
      <c r="A553" s="34">
        <v>0.38263888888888897</v>
      </c>
      <c r="B553" s="35">
        <v>0.38263888888888897</v>
      </c>
      <c r="C553" s="52">
        <f t="shared" si="8"/>
        <v>0.38263888888888897</v>
      </c>
    </row>
    <row r="554" spans="1:3" x14ac:dyDescent="0.25">
      <c r="A554" s="34">
        <v>0.38333333333333303</v>
      </c>
      <c r="B554" s="35">
        <v>0.38333333333333303</v>
      </c>
      <c r="C554" s="52">
        <f t="shared" si="8"/>
        <v>0.38333333333333303</v>
      </c>
    </row>
    <row r="555" spans="1:3" x14ac:dyDescent="0.25">
      <c r="A555" s="34">
        <v>0.38402777777777802</v>
      </c>
      <c r="B555" s="35">
        <v>0.38402777777777802</v>
      </c>
      <c r="C555" s="52">
        <f t="shared" si="8"/>
        <v>0.38402777777777802</v>
      </c>
    </row>
    <row r="556" spans="1:3" x14ac:dyDescent="0.25">
      <c r="A556" s="34">
        <v>0.38472222222222202</v>
      </c>
      <c r="B556" s="35">
        <v>0.38472222222222202</v>
      </c>
      <c r="C556" s="52">
        <f t="shared" si="8"/>
        <v>0.38472222222222202</v>
      </c>
    </row>
    <row r="557" spans="1:3" x14ac:dyDescent="0.25">
      <c r="A557" s="34">
        <v>0.38541666666666702</v>
      </c>
      <c r="B557" s="35">
        <v>0.38541666666666702</v>
      </c>
      <c r="C557" s="52">
        <f t="shared" si="8"/>
        <v>0.38541666666666702</v>
      </c>
    </row>
    <row r="558" spans="1:3" x14ac:dyDescent="0.25">
      <c r="A558" s="34">
        <v>0.38611111111111102</v>
      </c>
      <c r="B558" s="35">
        <v>0.38611111111111102</v>
      </c>
      <c r="C558" s="52">
        <f t="shared" si="8"/>
        <v>0.38611111111111102</v>
      </c>
    </row>
    <row r="559" spans="1:3" x14ac:dyDescent="0.25">
      <c r="A559" s="34">
        <v>0.38680555555555601</v>
      </c>
      <c r="B559" s="35">
        <v>0.38680555555555601</v>
      </c>
      <c r="C559" s="52">
        <f t="shared" si="8"/>
        <v>0.38680555555555601</v>
      </c>
    </row>
    <row r="560" spans="1:3" x14ac:dyDescent="0.25">
      <c r="A560" s="34">
        <v>0.38750000000000001</v>
      </c>
      <c r="B560" s="35">
        <v>0.38750000000000001</v>
      </c>
      <c r="C560" s="52">
        <f t="shared" si="8"/>
        <v>0.38750000000000001</v>
      </c>
    </row>
    <row r="561" spans="1:3" x14ac:dyDescent="0.25">
      <c r="A561" s="34">
        <v>0.38819444444444401</v>
      </c>
      <c r="B561" s="35">
        <v>0.38819444444444401</v>
      </c>
      <c r="C561" s="52">
        <f t="shared" si="8"/>
        <v>0.38819444444444401</v>
      </c>
    </row>
    <row r="562" spans="1:3" x14ac:dyDescent="0.25">
      <c r="A562" s="34">
        <v>0.38888888888888901</v>
      </c>
      <c r="B562" s="35">
        <v>0.38888888888888901</v>
      </c>
      <c r="C562" s="52">
        <f t="shared" si="8"/>
        <v>0.38888888888888901</v>
      </c>
    </row>
    <row r="563" spans="1:3" x14ac:dyDescent="0.25">
      <c r="A563" s="34">
        <v>0.389583333333333</v>
      </c>
      <c r="B563" s="35">
        <v>0.389583333333333</v>
      </c>
      <c r="C563" s="52">
        <f t="shared" si="8"/>
        <v>0.389583333333333</v>
      </c>
    </row>
    <row r="564" spans="1:3" x14ac:dyDescent="0.25">
      <c r="A564" s="34">
        <v>0.390277777777778</v>
      </c>
      <c r="B564" s="35">
        <v>0.390277777777778</v>
      </c>
      <c r="C564" s="52">
        <f t="shared" si="8"/>
        <v>0.390277777777778</v>
      </c>
    </row>
    <row r="565" spans="1:3" x14ac:dyDescent="0.25">
      <c r="A565" s="34">
        <v>0.390972222222222</v>
      </c>
      <c r="B565" s="35">
        <v>0.390972222222222</v>
      </c>
      <c r="C565" s="52">
        <f t="shared" si="8"/>
        <v>0.390972222222222</v>
      </c>
    </row>
    <row r="566" spans="1:3" x14ac:dyDescent="0.25">
      <c r="A566" s="34">
        <v>0.391666666666667</v>
      </c>
      <c r="B566" s="35">
        <v>0.391666666666667</v>
      </c>
      <c r="C566" s="52">
        <f t="shared" si="8"/>
        <v>0.391666666666667</v>
      </c>
    </row>
    <row r="567" spans="1:3" x14ac:dyDescent="0.25">
      <c r="A567" s="34">
        <v>0.39236111111111099</v>
      </c>
      <c r="B567" s="35">
        <v>0.39236111111111099</v>
      </c>
      <c r="C567" s="52">
        <f t="shared" si="8"/>
        <v>0.39236111111111099</v>
      </c>
    </row>
    <row r="568" spans="1:3" x14ac:dyDescent="0.25">
      <c r="A568" s="34">
        <v>0.39305555555555599</v>
      </c>
      <c r="B568" s="35">
        <v>0.39305555555555599</v>
      </c>
      <c r="C568" s="52">
        <f t="shared" si="8"/>
        <v>0.39305555555555599</v>
      </c>
    </row>
    <row r="569" spans="1:3" x14ac:dyDescent="0.25">
      <c r="A569" s="34">
        <v>0.39374999999999999</v>
      </c>
      <c r="B569" s="35">
        <v>0.39374999999999999</v>
      </c>
      <c r="C569" s="52">
        <f t="shared" si="8"/>
        <v>0.39374999999999999</v>
      </c>
    </row>
    <row r="570" spans="1:3" x14ac:dyDescent="0.25">
      <c r="A570" s="34">
        <v>0.39444444444444399</v>
      </c>
      <c r="B570" s="35">
        <v>0.39444444444444399</v>
      </c>
      <c r="C570" s="52">
        <f t="shared" si="8"/>
        <v>0.39444444444444399</v>
      </c>
    </row>
    <row r="571" spans="1:3" x14ac:dyDescent="0.25">
      <c r="A571" s="34">
        <v>0.39513888888888898</v>
      </c>
      <c r="B571" s="35">
        <v>0.39513888888888898</v>
      </c>
      <c r="C571" s="52">
        <f t="shared" si="8"/>
        <v>0.39513888888888898</v>
      </c>
    </row>
    <row r="572" spans="1:3" x14ac:dyDescent="0.25">
      <c r="A572" s="34">
        <v>0.39583333333333298</v>
      </c>
      <c r="B572" s="35">
        <v>0.39583333333333298</v>
      </c>
      <c r="C572" s="52">
        <f t="shared" si="8"/>
        <v>0.39583333333333298</v>
      </c>
    </row>
    <row r="573" spans="1:3" x14ac:dyDescent="0.25">
      <c r="A573" s="34">
        <v>0.39652777777777798</v>
      </c>
      <c r="B573" s="35">
        <v>0.39652777777777798</v>
      </c>
      <c r="C573" s="52">
        <f t="shared" si="8"/>
        <v>0.39652777777777798</v>
      </c>
    </row>
    <row r="574" spans="1:3" x14ac:dyDescent="0.25">
      <c r="A574" s="34">
        <v>0.39722222222222198</v>
      </c>
      <c r="B574" s="35">
        <v>0.39722222222222198</v>
      </c>
      <c r="C574" s="52">
        <f t="shared" si="8"/>
        <v>0.39722222222222198</v>
      </c>
    </row>
    <row r="575" spans="1:3" x14ac:dyDescent="0.25">
      <c r="A575" s="34">
        <v>0.39791666666666697</v>
      </c>
      <c r="B575" s="35">
        <v>0.39791666666666697</v>
      </c>
      <c r="C575" s="52">
        <f t="shared" si="8"/>
        <v>0.39791666666666697</v>
      </c>
    </row>
    <row r="576" spans="1:3" x14ac:dyDescent="0.25">
      <c r="A576" s="34">
        <v>0.39861111111111103</v>
      </c>
      <c r="B576" s="35">
        <v>0.39861111111111103</v>
      </c>
      <c r="C576" s="52">
        <f t="shared" si="8"/>
        <v>0.39861111111111103</v>
      </c>
    </row>
    <row r="577" spans="1:3" x14ac:dyDescent="0.25">
      <c r="A577" s="34">
        <v>0.39930555555555602</v>
      </c>
      <c r="B577" s="35">
        <v>0.39930555555555602</v>
      </c>
      <c r="C577" s="52">
        <f t="shared" si="8"/>
        <v>0.39930555555555602</v>
      </c>
    </row>
    <row r="578" spans="1:3" x14ac:dyDescent="0.25">
      <c r="A578" s="34">
        <v>0.4</v>
      </c>
      <c r="B578" s="35">
        <v>0.4</v>
      </c>
      <c r="C578" s="52">
        <f t="shared" si="8"/>
        <v>0.4</v>
      </c>
    </row>
    <row r="579" spans="1:3" x14ac:dyDescent="0.25">
      <c r="A579" s="34">
        <v>0.40069444444444402</v>
      </c>
      <c r="B579" s="35">
        <v>0.40069444444444402</v>
      </c>
      <c r="C579" s="52">
        <f t="shared" ref="C579:C642" si="9">B579</f>
        <v>0.40069444444444402</v>
      </c>
    </row>
    <row r="580" spans="1:3" x14ac:dyDescent="0.25">
      <c r="A580" s="34">
        <v>0.40138888888888902</v>
      </c>
      <c r="B580" s="35">
        <v>0.40138888888888902</v>
      </c>
      <c r="C580" s="52">
        <f t="shared" si="9"/>
        <v>0.40138888888888902</v>
      </c>
    </row>
    <row r="581" spans="1:3" x14ac:dyDescent="0.25">
      <c r="A581" s="34">
        <v>0.40208333333333302</v>
      </c>
      <c r="B581" s="35">
        <v>0.40208333333333302</v>
      </c>
      <c r="C581" s="52">
        <f t="shared" si="9"/>
        <v>0.40208333333333302</v>
      </c>
    </row>
    <row r="582" spans="1:3" x14ac:dyDescent="0.25">
      <c r="A582" s="34">
        <v>0.40277777777777801</v>
      </c>
      <c r="B582" s="35">
        <v>0.40277777777777801</v>
      </c>
      <c r="C582" s="52">
        <f t="shared" si="9"/>
        <v>0.40277777777777801</v>
      </c>
    </row>
    <row r="583" spans="1:3" x14ac:dyDescent="0.25">
      <c r="A583" s="34">
        <v>0.40347222222222201</v>
      </c>
      <c r="B583" s="35">
        <v>0.40347222222222201</v>
      </c>
      <c r="C583" s="52">
        <f t="shared" si="9"/>
        <v>0.40347222222222201</v>
      </c>
    </row>
    <row r="584" spans="1:3" x14ac:dyDescent="0.25">
      <c r="A584" s="34">
        <v>0.40416666666666701</v>
      </c>
      <c r="B584" s="35">
        <v>0.40416666666666701</v>
      </c>
      <c r="C584" s="52">
        <f t="shared" si="9"/>
        <v>0.40416666666666701</v>
      </c>
    </row>
    <row r="585" spans="1:3" x14ac:dyDescent="0.25">
      <c r="A585" s="34">
        <v>0.40486111111111101</v>
      </c>
      <c r="B585" s="35">
        <v>0.40486111111111101</v>
      </c>
      <c r="C585" s="52">
        <f t="shared" si="9"/>
        <v>0.40486111111111101</v>
      </c>
    </row>
    <row r="586" spans="1:3" x14ac:dyDescent="0.25">
      <c r="A586" s="34">
        <v>0.405555555555556</v>
      </c>
      <c r="B586" s="35">
        <v>0.405555555555556</v>
      </c>
      <c r="C586" s="52">
        <f t="shared" si="9"/>
        <v>0.405555555555556</v>
      </c>
    </row>
    <row r="587" spans="1:3" x14ac:dyDescent="0.25">
      <c r="A587" s="34">
        <v>0.40625</v>
      </c>
      <c r="B587" s="35">
        <v>0.40625</v>
      </c>
      <c r="C587" s="52">
        <f t="shared" si="9"/>
        <v>0.40625</v>
      </c>
    </row>
    <row r="588" spans="1:3" x14ac:dyDescent="0.25">
      <c r="A588" s="34">
        <v>0.406944444444444</v>
      </c>
      <c r="B588" s="35">
        <v>0.406944444444444</v>
      </c>
      <c r="C588" s="52">
        <f t="shared" si="9"/>
        <v>0.406944444444444</v>
      </c>
    </row>
    <row r="589" spans="1:3" x14ac:dyDescent="0.25">
      <c r="A589" s="34">
        <v>0.40763888888888899</v>
      </c>
      <c r="B589" s="35">
        <v>0.40763888888888899</v>
      </c>
      <c r="C589" s="52">
        <f t="shared" si="9"/>
        <v>0.40763888888888899</v>
      </c>
    </row>
    <row r="590" spans="1:3" x14ac:dyDescent="0.25">
      <c r="A590" s="34">
        <v>0.40833333333333299</v>
      </c>
      <c r="B590" s="35">
        <v>0.40833333333333299</v>
      </c>
      <c r="C590" s="52">
        <f t="shared" si="9"/>
        <v>0.40833333333333299</v>
      </c>
    </row>
    <row r="591" spans="1:3" x14ac:dyDescent="0.25">
      <c r="A591" s="34">
        <v>0.40902777777777799</v>
      </c>
      <c r="B591" s="35">
        <v>0.40902777777777799</v>
      </c>
      <c r="C591" s="52">
        <f t="shared" si="9"/>
        <v>0.40902777777777799</v>
      </c>
    </row>
    <row r="592" spans="1:3" x14ac:dyDescent="0.25">
      <c r="A592" s="34">
        <v>0.40972222222222199</v>
      </c>
      <c r="B592" s="35">
        <v>0.40972222222222199</v>
      </c>
      <c r="C592" s="52">
        <f t="shared" si="9"/>
        <v>0.40972222222222199</v>
      </c>
    </row>
    <row r="593" spans="1:3" x14ac:dyDescent="0.25">
      <c r="A593" s="34">
        <v>0.41041666666666698</v>
      </c>
      <c r="B593" s="35">
        <v>0.41041666666666698</v>
      </c>
      <c r="C593" s="52">
        <f t="shared" si="9"/>
        <v>0.41041666666666698</v>
      </c>
    </row>
    <row r="594" spans="1:3" x14ac:dyDescent="0.25">
      <c r="A594" s="34">
        <v>0.41111111111111098</v>
      </c>
      <c r="B594" s="35">
        <v>0.41111111111111098</v>
      </c>
      <c r="C594" s="52">
        <f t="shared" si="9"/>
        <v>0.41111111111111098</v>
      </c>
    </row>
    <row r="595" spans="1:3" x14ac:dyDescent="0.25">
      <c r="A595" s="34">
        <v>0.41180555555555598</v>
      </c>
      <c r="B595" s="35">
        <v>0.41180555555555598</v>
      </c>
      <c r="C595" s="52">
        <f t="shared" si="9"/>
        <v>0.41180555555555598</v>
      </c>
    </row>
    <row r="596" spans="1:3" x14ac:dyDescent="0.25">
      <c r="A596" s="34">
        <v>0.41249999999999998</v>
      </c>
      <c r="B596" s="35">
        <v>0.41249999999999998</v>
      </c>
      <c r="C596" s="52">
        <f t="shared" si="9"/>
        <v>0.41249999999999998</v>
      </c>
    </row>
    <row r="597" spans="1:3" x14ac:dyDescent="0.25">
      <c r="A597" s="34">
        <v>0.41319444444444398</v>
      </c>
      <c r="B597" s="35">
        <v>0.41319444444444398</v>
      </c>
      <c r="C597" s="52">
        <f t="shared" si="9"/>
        <v>0.41319444444444398</v>
      </c>
    </row>
    <row r="598" spans="1:3" x14ac:dyDescent="0.25">
      <c r="A598" s="34">
        <v>0.41388888888888897</v>
      </c>
      <c r="B598" s="35">
        <v>0.41388888888888897</v>
      </c>
      <c r="C598" s="52">
        <f t="shared" si="9"/>
        <v>0.41388888888888897</v>
      </c>
    </row>
    <row r="599" spans="1:3" x14ac:dyDescent="0.25">
      <c r="A599" s="34">
        <v>0.41458333333333303</v>
      </c>
      <c r="B599" s="35">
        <v>0.41458333333333303</v>
      </c>
      <c r="C599" s="52">
        <f t="shared" si="9"/>
        <v>0.41458333333333303</v>
      </c>
    </row>
    <row r="600" spans="1:3" x14ac:dyDescent="0.25">
      <c r="A600" s="34">
        <v>0.41527777777777802</v>
      </c>
      <c r="B600" s="35">
        <v>0.41527777777777802</v>
      </c>
      <c r="C600" s="52">
        <f t="shared" si="9"/>
        <v>0.41527777777777802</v>
      </c>
    </row>
    <row r="601" spans="1:3" x14ac:dyDescent="0.25">
      <c r="A601" s="34">
        <v>0.41597222222222202</v>
      </c>
      <c r="B601" s="35">
        <v>0.41597222222222202</v>
      </c>
      <c r="C601" s="52">
        <f t="shared" si="9"/>
        <v>0.41597222222222202</v>
      </c>
    </row>
    <row r="602" spans="1:3" x14ac:dyDescent="0.25">
      <c r="A602" s="34">
        <v>0.41666666666666702</v>
      </c>
      <c r="B602" s="35">
        <v>0.41666666666666702</v>
      </c>
      <c r="C602" s="52">
        <f t="shared" si="9"/>
        <v>0.41666666666666702</v>
      </c>
    </row>
    <row r="603" spans="1:3" x14ac:dyDescent="0.25">
      <c r="A603" s="34">
        <v>0.41736111111111102</v>
      </c>
      <c r="B603" s="35">
        <v>0.41736111111111102</v>
      </c>
      <c r="C603" s="52">
        <f t="shared" si="9"/>
        <v>0.41736111111111102</v>
      </c>
    </row>
    <row r="604" spans="1:3" x14ac:dyDescent="0.25">
      <c r="A604" s="34">
        <v>0.41805555555555601</v>
      </c>
      <c r="B604" s="35">
        <v>0.41805555555555601</v>
      </c>
      <c r="C604" s="52">
        <f t="shared" si="9"/>
        <v>0.41805555555555601</v>
      </c>
    </row>
    <row r="605" spans="1:3" x14ac:dyDescent="0.25">
      <c r="A605" s="34">
        <v>0.41875000000000001</v>
      </c>
      <c r="B605" s="35">
        <v>0.41875000000000001</v>
      </c>
      <c r="C605" s="52">
        <f t="shared" si="9"/>
        <v>0.41875000000000001</v>
      </c>
    </row>
    <row r="606" spans="1:3" x14ac:dyDescent="0.25">
      <c r="A606" s="34">
        <v>0.41944444444444401</v>
      </c>
      <c r="B606" s="35">
        <v>0.41944444444444401</v>
      </c>
      <c r="C606" s="52">
        <f t="shared" si="9"/>
        <v>0.41944444444444401</v>
      </c>
    </row>
    <row r="607" spans="1:3" x14ac:dyDescent="0.25">
      <c r="A607" s="34">
        <v>0.42013888888888901</v>
      </c>
      <c r="B607" s="35">
        <v>0.42013888888888901</v>
      </c>
      <c r="C607" s="52">
        <f t="shared" si="9"/>
        <v>0.42013888888888901</v>
      </c>
    </row>
    <row r="608" spans="1:3" x14ac:dyDescent="0.25">
      <c r="A608" s="34">
        <v>0.420833333333333</v>
      </c>
      <c r="B608" s="35">
        <v>0.420833333333333</v>
      </c>
      <c r="C608" s="52">
        <f t="shared" si="9"/>
        <v>0.420833333333333</v>
      </c>
    </row>
    <row r="609" spans="1:3" x14ac:dyDescent="0.25">
      <c r="A609" s="34">
        <v>0.421527777777778</v>
      </c>
      <c r="B609" s="35">
        <v>0.421527777777778</v>
      </c>
      <c r="C609" s="52">
        <f t="shared" si="9"/>
        <v>0.421527777777778</v>
      </c>
    </row>
    <row r="610" spans="1:3" x14ac:dyDescent="0.25">
      <c r="A610" s="34">
        <v>0.422222222222222</v>
      </c>
      <c r="B610" s="35">
        <v>0.422222222222222</v>
      </c>
      <c r="C610" s="52">
        <f t="shared" si="9"/>
        <v>0.422222222222222</v>
      </c>
    </row>
    <row r="611" spans="1:3" x14ac:dyDescent="0.25">
      <c r="A611" s="34">
        <v>0.422916666666667</v>
      </c>
      <c r="B611" s="35">
        <v>0.422916666666667</v>
      </c>
      <c r="C611" s="52">
        <f t="shared" si="9"/>
        <v>0.422916666666667</v>
      </c>
    </row>
    <row r="612" spans="1:3" x14ac:dyDescent="0.25">
      <c r="A612" s="34">
        <v>0.42361111111111099</v>
      </c>
      <c r="B612" s="35">
        <v>0.42361111111111099</v>
      </c>
      <c r="C612" s="52">
        <f t="shared" si="9"/>
        <v>0.42361111111111099</v>
      </c>
    </row>
    <row r="613" spans="1:3" x14ac:dyDescent="0.25">
      <c r="A613" s="34">
        <v>0.42430555555555599</v>
      </c>
      <c r="B613" s="35">
        <v>0.42430555555555599</v>
      </c>
      <c r="C613" s="52">
        <f t="shared" si="9"/>
        <v>0.42430555555555599</v>
      </c>
    </row>
    <row r="614" spans="1:3" x14ac:dyDescent="0.25">
      <c r="A614" s="34">
        <v>0.42499999999999999</v>
      </c>
      <c r="B614" s="35">
        <v>0.42499999999999999</v>
      </c>
      <c r="C614" s="52">
        <f t="shared" si="9"/>
        <v>0.42499999999999999</v>
      </c>
    </row>
    <row r="615" spans="1:3" x14ac:dyDescent="0.25">
      <c r="A615" s="34">
        <v>0.42569444444444399</v>
      </c>
      <c r="B615" s="35">
        <v>0.42569444444444399</v>
      </c>
      <c r="C615" s="52">
        <f t="shared" si="9"/>
        <v>0.42569444444444399</v>
      </c>
    </row>
    <row r="616" spans="1:3" x14ac:dyDescent="0.25">
      <c r="A616" s="34">
        <v>0.42638888888888898</v>
      </c>
      <c r="B616" s="35">
        <v>0.42638888888888898</v>
      </c>
      <c r="C616" s="52">
        <f t="shared" si="9"/>
        <v>0.42638888888888898</v>
      </c>
    </row>
    <row r="617" spans="1:3" x14ac:dyDescent="0.25">
      <c r="A617" s="34">
        <v>0.42708333333333298</v>
      </c>
      <c r="B617" s="35">
        <v>0.42708333333333298</v>
      </c>
      <c r="C617" s="52">
        <f t="shared" si="9"/>
        <v>0.42708333333333298</v>
      </c>
    </row>
    <row r="618" spans="1:3" x14ac:dyDescent="0.25">
      <c r="A618" s="34">
        <v>0.42777777777777798</v>
      </c>
      <c r="B618" s="35">
        <v>0.42777777777777798</v>
      </c>
      <c r="C618" s="52">
        <f t="shared" si="9"/>
        <v>0.42777777777777798</v>
      </c>
    </row>
    <row r="619" spans="1:3" x14ac:dyDescent="0.25">
      <c r="A619" s="34">
        <v>0.42847222222222198</v>
      </c>
      <c r="B619" s="35">
        <v>0.42847222222222198</v>
      </c>
      <c r="C619" s="52">
        <f t="shared" si="9"/>
        <v>0.42847222222222198</v>
      </c>
    </row>
    <row r="620" spans="1:3" x14ac:dyDescent="0.25">
      <c r="A620" s="34">
        <v>0.42916666666666697</v>
      </c>
      <c r="B620" s="35">
        <v>0.42916666666666697</v>
      </c>
      <c r="C620" s="52">
        <f t="shared" si="9"/>
        <v>0.42916666666666697</v>
      </c>
    </row>
    <row r="621" spans="1:3" x14ac:dyDescent="0.25">
      <c r="A621" s="34">
        <v>0.42986111111111103</v>
      </c>
      <c r="B621" s="35">
        <v>0.42986111111111103</v>
      </c>
      <c r="C621" s="52">
        <f t="shared" si="9"/>
        <v>0.42986111111111103</v>
      </c>
    </row>
    <row r="622" spans="1:3" x14ac:dyDescent="0.25">
      <c r="A622" s="34">
        <v>0.43055555555555602</v>
      </c>
      <c r="B622" s="35">
        <v>0.43055555555555602</v>
      </c>
      <c r="C622" s="52">
        <f t="shared" si="9"/>
        <v>0.43055555555555602</v>
      </c>
    </row>
    <row r="623" spans="1:3" x14ac:dyDescent="0.25">
      <c r="A623" s="34">
        <v>0.43125000000000002</v>
      </c>
      <c r="B623" s="35">
        <v>0.43125000000000002</v>
      </c>
      <c r="C623" s="52">
        <f t="shared" si="9"/>
        <v>0.43125000000000002</v>
      </c>
    </row>
    <row r="624" spans="1:3" x14ac:dyDescent="0.25">
      <c r="A624" s="34">
        <v>0.43194444444444402</v>
      </c>
      <c r="B624" s="35">
        <v>0.43194444444444402</v>
      </c>
      <c r="C624" s="52">
        <f t="shared" si="9"/>
        <v>0.43194444444444402</v>
      </c>
    </row>
    <row r="625" spans="1:3" x14ac:dyDescent="0.25">
      <c r="A625" s="34">
        <v>0.43263888888888902</v>
      </c>
      <c r="B625" s="35">
        <v>0.43263888888888902</v>
      </c>
      <c r="C625" s="52">
        <f t="shared" si="9"/>
        <v>0.43263888888888902</v>
      </c>
    </row>
    <row r="626" spans="1:3" x14ac:dyDescent="0.25">
      <c r="A626" s="34">
        <v>0.43333333333333302</v>
      </c>
      <c r="B626" s="35">
        <v>0.43333333333333302</v>
      </c>
      <c r="C626" s="52">
        <f t="shared" si="9"/>
        <v>0.43333333333333302</v>
      </c>
    </row>
    <row r="627" spans="1:3" x14ac:dyDescent="0.25">
      <c r="A627" s="34">
        <v>0.43402777777777801</v>
      </c>
      <c r="B627" s="35">
        <v>0.43402777777777801</v>
      </c>
      <c r="C627" s="52">
        <f t="shared" si="9"/>
        <v>0.43402777777777801</v>
      </c>
    </row>
    <row r="628" spans="1:3" x14ac:dyDescent="0.25">
      <c r="A628" s="34">
        <v>0.43472222222222201</v>
      </c>
      <c r="B628" s="35">
        <v>0.43472222222222201</v>
      </c>
      <c r="C628" s="52">
        <f t="shared" si="9"/>
        <v>0.43472222222222201</v>
      </c>
    </row>
    <row r="629" spans="1:3" x14ac:dyDescent="0.25">
      <c r="A629" s="34">
        <v>0.43541666666666701</v>
      </c>
      <c r="B629" s="35">
        <v>0.43541666666666701</v>
      </c>
      <c r="C629" s="52">
        <f t="shared" si="9"/>
        <v>0.43541666666666701</v>
      </c>
    </row>
    <row r="630" spans="1:3" x14ac:dyDescent="0.25">
      <c r="A630" s="34">
        <v>0.43611111111111101</v>
      </c>
      <c r="B630" s="35">
        <v>0.43611111111111101</v>
      </c>
      <c r="C630" s="52">
        <f t="shared" si="9"/>
        <v>0.43611111111111101</v>
      </c>
    </row>
    <row r="631" spans="1:3" x14ac:dyDescent="0.25">
      <c r="A631" s="34">
        <v>0.436805555555556</v>
      </c>
      <c r="B631" s="35">
        <v>0.436805555555556</v>
      </c>
      <c r="C631" s="52">
        <f t="shared" si="9"/>
        <v>0.436805555555556</v>
      </c>
    </row>
    <row r="632" spans="1:3" x14ac:dyDescent="0.25">
      <c r="A632" s="34">
        <v>0.4375</v>
      </c>
      <c r="B632" s="35">
        <v>0.4375</v>
      </c>
      <c r="C632" s="52">
        <f t="shared" si="9"/>
        <v>0.4375</v>
      </c>
    </row>
    <row r="633" spans="1:3" x14ac:dyDescent="0.25">
      <c r="A633" s="34">
        <v>0.438194444444444</v>
      </c>
      <c r="B633" s="35">
        <v>0.438194444444444</v>
      </c>
      <c r="C633" s="52">
        <f t="shared" si="9"/>
        <v>0.438194444444444</v>
      </c>
    </row>
    <row r="634" spans="1:3" x14ac:dyDescent="0.25">
      <c r="A634" s="34">
        <v>0.43888888888888899</v>
      </c>
      <c r="B634" s="35">
        <v>0.43888888888888899</v>
      </c>
      <c r="C634" s="52">
        <f t="shared" si="9"/>
        <v>0.43888888888888899</v>
      </c>
    </row>
    <row r="635" spans="1:3" x14ac:dyDescent="0.25">
      <c r="A635" s="34">
        <v>0.43958333333333299</v>
      </c>
      <c r="B635" s="35">
        <v>0.43958333333333299</v>
      </c>
      <c r="C635" s="52">
        <f t="shared" si="9"/>
        <v>0.43958333333333299</v>
      </c>
    </row>
    <row r="636" spans="1:3" x14ac:dyDescent="0.25">
      <c r="A636" s="34">
        <v>0.44027777777777799</v>
      </c>
      <c r="B636" s="35">
        <v>0.44027777777777799</v>
      </c>
      <c r="C636" s="52">
        <f t="shared" si="9"/>
        <v>0.44027777777777799</v>
      </c>
    </row>
    <row r="637" spans="1:3" x14ac:dyDescent="0.25">
      <c r="A637" s="34">
        <v>0.44097222222222199</v>
      </c>
      <c r="B637" s="35">
        <v>0.44097222222222199</v>
      </c>
      <c r="C637" s="52">
        <f t="shared" si="9"/>
        <v>0.44097222222222199</v>
      </c>
    </row>
    <row r="638" spans="1:3" x14ac:dyDescent="0.25">
      <c r="A638" s="34">
        <v>0.44166666666666698</v>
      </c>
      <c r="B638" s="35">
        <v>0.44166666666666698</v>
      </c>
      <c r="C638" s="52">
        <f t="shared" si="9"/>
        <v>0.44166666666666698</v>
      </c>
    </row>
    <row r="639" spans="1:3" x14ac:dyDescent="0.25">
      <c r="A639" s="34">
        <v>0.44236111111111098</v>
      </c>
      <c r="B639" s="35">
        <v>0.44236111111111098</v>
      </c>
      <c r="C639" s="52">
        <f t="shared" si="9"/>
        <v>0.44236111111111098</v>
      </c>
    </row>
    <row r="640" spans="1:3" x14ac:dyDescent="0.25">
      <c r="A640" s="34">
        <v>0.44305555555555598</v>
      </c>
      <c r="B640" s="35">
        <v>0.44305555555555598</v>
      </c>
      <c r="C640" s="52">
        <f t="shared" si="9"/>
        <v>0.44305555555555598</v>
      </c>
    </row>
    <row r="641" spans="1:3" x14ac:dyDescent="0.25">
      <c r="A641" s="34">
        <v>0.44374999999999998</v>
      </c>
      <c r="B641" s="35">
        <v>0.44374999999999998</v>
      </c>
      <c r="C641" s="52">
        <f t="shared" si="9"/>
        <v>0.44374999999999998</v>
      </c>
    </row>
    <row r="642" spans="1:3" x14ac:dyDescent="0.25">
      <c r="A642" s="34">
        <v>0.44444444444444398</v>
      </c>
      <c r="B642" s="35">
        <v>0.44444444444444398</v>
      </c>
      <c r="C642" s="52">
        <f t="shared" si="9"/>
        <v>0.44444444444444398</v>
      </c>
    </row>
    <row r="643" spans="1:3" x14ac:dyDescent="0.25">
      <c r="A643" s="34">
        <v>0.44513888888888897</v>
      </c>
      <c r="B643" s="35">
        <v>0.44513888888888897</v>
      </c>
      <c r="C643" s="52">
        <f t="shared" ref="C643:C706" si="10">B643</f>
        <v>0.44513888888888897</v>
      </c>
    </row>
    <row r="644" spans="1:3" x14ac:dyDescent="0.25">
      <c r="A644" s="34">
        <v>0.44583333333333303</v>
      </c>
      <c r="B644" s="35">
        <v>0.44583333333333303</v>
      </c>
      <c r="C644" s="52">
        <f t="shared" si="10"/>
        <v>0.44583333333333303</v>
      </c>
    </row>
    <row r="645" spans="1:3" x14ac:dyDescent="0.25">
      <c r="A645" s="34">
        <v>0.44652777777777802</v>
      </c>
      <c r="B645" s="35">
        <v>0.44652777777777802</v>
      </c>
      <c r="C645" s="52">
        <f t="shared" si="10"/>
        <v>0.44652777777777802</v>
      </c>
    </row>
    <row r="646" spans="1:3" x14ac:dyDescent="0.25">
      <c r="A646" s="34">
        <v>0.44722222222222202</v>
      </c>
      <c r="B646" s="35">
        <v>0.44722222222222202</v>
      </c>
      <c r="C646" s="52">
        <f t="shared" si="10"/>
        <v>0.44722222222222202</v>
      </c>
    </row>
    <row r="647" spans="1:3" x14ac:dyDescent="0.25">
      <c r="A647" s="34">
        <v>0.44791666666666702</v>
      </c>
      <c r="B647" s="35">
        <v>0.44791666666666702</v>
      </c>
      <c r="C647" s="52">
        <f t="shared" si="10"/>
        <v>0.44791666666666702</v>
      </c>
    </row>
    <row r="648" spans="1:3" x14ac:dyDescent="0.25">
      <c r="A648" s="34">
        <v>0.44861111111111102</v>
      </c>
      <c r="B648" s="35">
        <v>0.44861111111111102</v>
      </c>
      <c r="C648" s="52">
        <f t="shared" si="10"/>
        <v>0.44861111111111102</v>
      </c>
    </row>
    <row r="649" spans="1:3" x14ac:dyDescent="0.25">
      <c r="A649" s="34">
        <v>0.44930555555555601</v>
      </c>
      <c r="B649" s="35">
        <v>0.44930555555555601</v>
      </c>
      <c r="C649" s="52">
        <f t="shared" si="10"/>
        <v>0.44930555555555601</v>
      </c>
    </row>
    <row r="650" spans="1:3" x14ac:dyDescent="0.25">
      <c r="A650" s="34">
        <v>0.45</v>
      </c>
      <c r="B650" s="35">
        <v>0.45</v>
      </c>
      <c r="C650" s="52">
        <f t="shared" si="10"/>
        <v>0.45</v>
      </c>
    </row>
    <row r="651" spans="1:3" x14ac:dyDescent="0.25">
      <c r="A651" s="34">
        <v>0.45069444444444401</v>
      </c>
      <c r="B651" s="35">
        <v>0.45069444444444401</v>
      </c>
      <c r="C651" s="52">
        <f t="shared" si="10"/>
        <v>0.45069444444444401</v>
      </c>
    </row>
    <row r="652" spans="1:3" x14ac:dyDescent="0.25">
      <c r="A652" s="34">
        <v>0.45138888888888901</v>
      </c>
      <c r="B652" s="35">
        <v>0.45138888888888901</v>
      </c>
      <c r="C652" s="52">
        <f t="shared" si="10"/>
        <v>0.45138888888888901</v>
      </c>
    </row>
    <row r="653" spans="1:3" x14ac:dyDescent="0.25">
      <c r="A653" s="34">
        <v>0.452083333333333</v>
      </c>
      <c r="B653" s="35">
        <v>0.452083333333333</v>
      </c>
      <c r="C653" s="52">
        <f t="shared" si="10"/>
        <v>0.452083333333333</v>
      </c>
    </row>
    <row r="654" spans="1:3" x14ac:dyDescent="0.25">
      <c r="A654" s="34">
        <v>0.452777777777778</v>
      </c>
      <c r="B654" s="35">
        <v>0.452777777777778</v>
      </c>
      <c r="C654" s="52">
        <f t="shared" si="10"/>
        <v>0.452777777777778</v>
      </c>
    </row>
    <row r="655" spans="1:3" x14ac:dyDescent="0.25">
      <c r="A655" s="34">
        <v>0.453472222222222</v>
      </c>
      <c r="B655" s="35">
        <v>0.453472222222222</v>
      </c>
      <c r="C655" s="52">
        <f t="shared" si="10"/>
        <v>0.453472222222222</v>
      </c>
    </row>
    <row r="656" spans="1:3" x14ac:dyDescent="0.25">
      <c r="A656" s="34">
        <v>0.454166666666667</v>
      </c>
      <c r="B656" s="35">
        <v>0.454166666666667</v>
      </c>
      <c r="C656" s="52">
        <f t="shared" si="10"/>
        <v>0.454166666666667</v>
      </c>
    </row>
    <row r="657" spans="1:3" x14ac:dyDescent="0.25">
      <c r="A657" s="34">
        <v>0.45486111111111099</v>
      </c>
      <c r="B657" s="35">
        <v>0.45486111111111099</v>
      </c>
      <c r="C657" s="52">
        <f t="shared" si="10"/>
        <v>0.45486111111111099</v>
      </c>
    </row>
    <row r="658" spans="1:3" x14ac:dyDescent="0.25">
      <c r="A658" s="34">
        <v>0.45555555555555599</v>
      </c>
      <c r="B658" s="35">
        <v>0.45555555555555599</v>
      </c>
      <c r="C658" s="52">
        <f t="shared" si="10"/>
        <v>0.45555555555555599</v>
      </c>
    </row>
    <row r="659" spans="1:3" x14ac:dyDescent="0.25">
      <c r="A659" s="34">
        <v>0.45624999999999999</v>
      </c>
      <c r="B659" s="35">
        <v>0.45624999999999999</v>
      </c>
      <c r="C659" s="52">
        <f t="shared" si="10"/>
        <v>0.45624999999999999</v>
      </c>
    </row>
    <row r="660" spans="1:3" x14ac:dyDescent="0.25">
      <c r="A660" s="34">
        <v>0.45694444444444399</v>
      </c>
      <c r="B660" s="35">
        <v>0.45694444444444399</v>
      </c>
      <c r="C660" s="52">
        <f t="shared" si="10"/>
        <v>0.45694444444444399</v>
      </c>
    </row>
    <row r="661" spans="1:3" x14ac:dyDescent="0.25">
      <c r="A661" s="34">
        <v>0.45763888888888898</v>
      </c>
      <c r="B661" s="35">
        <v>0.45763888888888898</v>
      </c>
      <c r="C661" s="52">
        <f t="shared" si="10"/>
        <v>0.45763888888888898</v>
      </c>
    </row>
    <row r="662" spans="1:3" x14ac:dyDescent="0.25">
      <c r="A662" s="34">
        <v>0.45833333333333298</v>
      </c>
      <c r="B662" s="35">
        <v>0.45833333333333298</v>
      </c>
      <c r="C662" s="52">
        <f t="shared" si="10"/>
        <v>0.45833333333333298</v>
      </c>
    </row>
    <row r="663" spans="1:3" x14ac:dyDescent="0.25">
      <c r="A663" s="34">
        <v>0.45902777777777798</v>
      </c>
      <c r="B663" s="35">
        <v>0.45902777777777798</v>
      </c>
      <c r="C663" s="52">
        <f t="shared" si="10"/>
        <v>0.45902777777777798</v>
      </c>
    </row>
    <row r="664" spans="1:3" x14ac:dyDescent="0.25">
      <c r="A664" s="34">
        <v>0.45972222222222198</v>
      </c>
      <c r="B664" s="35">
        <v>0.45972222222222198</v>
      </c>
      <c r="C664" s="52">
        <f t="shared" si="10"/>
        <v>0.45972222222222198</v>
      </c>
    </row>
    <row r="665" spans="1:3" x14ac:dyDescent="0.25">
      <c r="A665" s="34">
        <v>0.46041666666666697</v>
      </c>
      <c r="B665" s="35">
        <v>0.46041666666666697</v>
      </c>
      <c r="C665" s="52">
        <f t="shared" si="10"/>
        <v>0.46041666666666697</v>
      </c>
    </row>
    <row r="666" spans="1:3" x14ac:dyDescent="0.25">
      <c r="A666" s="34">
        <v>0.46111111111111103</v>
      </c>
      <c r="B666" s="35">
        <v>0.46111111111111103</v>
      </c>
      <c r="C666" s="52">
        <f t="shared" si="10"/>
        <v>0.46111111111111103</v>
      </c>
    </row>
    <row r="667" spans="1:3" x14ac:dyDescent="0.25">
      <c r="A667" s="34">
        <v>0.46180555555555602</v>
      </c>
      <c r="B667" s="35">
        <v>0.46180555555555602</v>
      </c>
      <c r="C667" s="52">
        <f t="shared" si="10"/>
        <v>0.46180555555555602</v>
      </c>
    </row>
    <row r="668" spans="1:3" x14ac:dyDescent="0.25">
      <c r="A668" s="34">
        <v>0.46250000000000002</v>
      </c>
      <c r="B668" s="35">
        <v>0.46250000000000002</v>
      </c>
      <c r="C668" s="52">
        <f t="shared" si="10"/>
        <v>0.46250000000000002</v>
      </c>
    </row>
    <row r="669" spans="1:3" x14ac:dyDescent="0.25">
      <c r="A669" s="34">
        <v>0.46319444444444402</v>
      </c>
      <c r="B669" s="35">
        <v>0.46319444444444402</v>
      </c>
      <c r="C669" s="52">
        <f t="shared" si="10"/>
        <v>0.46319444444444402</v>
      </c>
    </row>
    <row r="670" spans="1:3" x14ac:dyDescent="0.25">
      <c r="A670" s="34">
        <v>0.46388888888888902</v>
      </c>
      <c r="B670" s="35">
        <v>0.46388888888888902</v>
      </c>
      <c r="C670" s="52">
        <f t="shared" si="10"/>
        <v>0.46388888888888902</v>
      </c>
    </row>
    <row r="671" spans="1:3" x14ac:dyDescent="0.25">
      <c r="A671" s="34">
        <v>0.46458333333333302</v>
      </c>
      <c r="B671" s="35">
        <v>0.46458333333333302</v>
      </c>
      <c r="C671" s="52">
        <f t="shared" si="10"/>
        <v>0.46458333333333302</v>
      </c>
    </row>
    <row r="672" spans="1:3" x14ac:dyDescent="0.25">
      <c r="A672" s="34">
        <v>0.46527777777777801</v>
      </c>
      <c r="B672" s="35">
        <v>0.46527777777777801</v>
      </c>
      <c r="C672" s="52">
        <f t="shared" si="10"/>
        <v>0.46527777777777801</v>
      </c>
    </row>
    <row r="673" spans="1:3" x14ac:dyDescent="0.25">
      <c r="A673" s="34">
        <v>0.46597222222222201</v>
      </c>
      <c r="B673" s="35">
        <v>0.46597222222222201</v>
      </c>
      <c r="C673" s="52">
        <f t="shared" si="10"/>
        <v>0.46597222222222201</v>
      </c>
    </row>
    <row r="674" spans="1:3" x14ac:dyDescent="0.25">
      <c r="A674" s="34">
        <v>0.46666666666666701</v>
      </c>
      <c r="B674" s="35">
        <v>0.46666666666666701</v>
      </c>
      <c r="C674" s="52">
        <f t="shared" si="10"/>
        <v>0.46666666666666701</v>
      </c>
    </row>
    <row r="675" spans="1:3" x14ac:dyDescent="0.25">
      <c r="A675" s="34">
        <v>0.46736111111111101</v>
      </c>
      <c r="B675" s="35">
        <v>0.46736111111111101</v>
      </c>
      <c r="C675" s="52">
        <f t="shared" si="10"/>
        <v>0.46736111111111101</v>
      </c>
    </row>
    <row r="676" spans="1:3" x14ac:dyDescent="0.25">
      <c r="A676" s="34">
        <v>0.468055555555556</v>
      </c>
      <c r="B676" s="35">
        <v>0.468055555555556</v>
      </c>
      <c r="C676" s="52">
        <f t="shared" si="10"/>
        <v>0.468055555555556</v>
      </c>
    </row>
    <row r="677" spans="1:3" x14ac:dyDescent="0.25">
      <c r="A677" s="34">
        <v>0.46875</v>
      </c>
      <c r="B677" s="35">
        <v>0.46875</v>
      </c>
      <c r="C677" s="52">
        <f t="shared" si="10"/>
        <v>0.46875</v>
      </c>
    </row>
    <row r="678" spans="1:3" x14ac:dyDescent="0.25">
      <c r="A678" s="34">
        <v>0.469444444444444</v>
      </c>
      <c r="B678" s="35">
        <v>0.469444444444444</v>
      </c>
      <c r="C678" s="52">
        <f t="shared" si="10"/>
        <v>0.469444444444444</v>
      </c>
    </row>
    <row r="679" spans="1:3" x14ac:dyDescent="0.25">
      <c r="A679" s="34">
        <v>0.47013888888888899</v>
      </c>
      <c r="B679" s="35">
        <v>0.47013888888888899</v>
      </c>
      <c r="C679" s="52">
        <f t="shared" si="10"/>
        <v>0.47013888888888899</v>
      </c>
    </row>
    <row r="680" spans="1:3" x14ac:dyDescent="0.25">
      <c r="A680" s="34">
        <v>0.47083333333333299</v>
      </c>
      <c r="B680" s="35">
        <v>0.47083333333333299</v>
      </c>
      <c r="C680" s="52">
        <f t="shared" si="10"/>
        <v>0.47083333333333299</v>
      </c>
    </row>
    <row r="681" spans="1:3" x14ac:dyDescent="0.25">
      <c r="A681" s="34">
        <v>0.47152777777777799</v>
      </c>
      <c r="B681" s="35">
        <v>0.47152777777777799</v>
      </c>
      <c r="C681" s="52">
        <f t="shared" si="10"/>
        <v>0.47152777777777799</v>
      </c>
    </row>
    <row r="682" spans="1:3" x14ac:dyDescent="0.25">
      <c r="A682" s="34">
        <v>0.47222222222222199</v>
      </c>
      <c r="B682" s="35">
        <v>0.47222222222222199</v>
      </c>
      <c r="C682" s="52">
        <f t="shared" si="10"/>
        <v>0.47222222222222199</v>
      </c>
    </row>
    <row r="683" spans="1:3" x14ac:dyDescent="0.25">
      <c r="A683" s="34">
        <v>0.47291666666666698</v>
      </c>
      <c r="B683" s="35">
        <v>0.47291666666666698</v>
      </c>
      <c r="C683" s="52">
        <f t="shared" si="10"/>
        <v>0.47291666666666698</v>
      </c>
    </row>
    <row r="684" spans="1:3" x14ac:dyDescent="0.25">
      <c r="A684" s="34">
        <v>0.47361111111111098</v>
      </c>
      <c r="B684" s="35">
        <v>0.47361111111111098</v>
      </c>
      <c r="C684" s="52">
        <f t="shared" si="10"/>
        <v>0.47361111111111098</v>
      </c>
    </row>
    <row r="685" spans="1:3" x14ac:dyDescent="0.25">
      <c r="A685" s="34">
        <v>0.47430555555555598</v>
      </c>
      <c r="B685" s="35">
        <v>0.47430555555555598</v>
      </c>
      <c r="C685" s="52">
        <f t="shared" si="10"/>
        <v>0.47430555555555598</v>
      </c>
    </row>
    <row r="686" spans="1:3" x14ac:dyDescent="0.25">
      <c r="A686" s="34">
        <v>0.47499999999999998</v>
      </c>
      <c r="B686" s="35">
        <v>0.47499999999999998</v>
      </c>
      <c r="C686" s="52">
        <f t="shared" si="10"/>
        <v>0.47499999999999998</v>
      </c>
    </row>
    <row r="687" spans="1:3" x14ac:dyDescent="0.25">
      <c r="A687" s="34">
        <v>0.47569444444444398</v>
      </c>
      <c r="B687" s="35">
        <v>0.47569444444444398</v>
      </c>
      <c r="C687" s="52">
        <f t="shared" si="10"/>
        <v>0.47569444444444398</v>
      </c>
    </row>
    <row r="688" spans="1:3" x14ac:dyDescent="0.25">
      <c r="A688" s="34">
        <v>0.47638888888888897</v>
      </c>
      <c r="B688" s="35">
        <v>0.47638888888888897</v>
      </c>
      <c r="C688" s="52">
        <f t="shared" si="10"/>
        <v>0.47638888888888897</v>
      </c>
    </row>
    <row r="689" spans="1:3" x14ac:dyDescent="0.25">
      <c r="A689" s="34">
        <v>0.47708333333333303</v>
      </c>
      <c r="B689" s="35">
        <v>0.47708333333333303</v>
      </c>
      <c r="C689" s="52">
        <f t="shared" si="10"/>
        <v>0.47708333333333303</v>
      </c>
    </row>
    <row r="690" spans="1:3" x14ac:dyDescent="0.25">
      <c r="A690" s="34">
        <v>0.47777777777777802</v>
      </c>
      <c r="B690" s="35">
        <v>0.47777777777777802</v>
      </c>
      <c r="C690" s="52">
        <f t="shared" si="10"/>
        <v>0.47777777777777802</v>
      </c>
    </row>
    <row r="691" spans="1:3" x14ac:dyDescent="0.25">
      <c r="A691" s="34">
        <v>0.47847222222222202</v>
      </c>
      <c r="B691" s="35">
        <v>0.47847222222222202</v>
      </c>
      <c r="C691" s="52">
        <f t="shared" si="10"/>
        <v>0.47847222222222202</v>
      </c>
    </row>
    <row r="692" spans="1:3" x14ac:dyDescent="0.25">
      <c r="A692" s="34">
        <v>0.47916666666666702</v>
      </c>
      <c r="B692" s="35">
        <v>0.47916666666666702</v>
      </c>
      <c r="C692" s="52">
        <f t="shared" si="10"/>
        <v>0.47916666666666702</v>
      </c>
    </row>
    <row r="693" spans="1:3" x14ac:dyDescent="0.25">
      <c r="A693" s="34">
        <v>0.47986111111111102</v>
      </c>
      <c r="B693" s="35">
        <v>0.47986111111111102</v>
      </c>
      <c r="C693" s="52">
        <f t="shared" si="10"/>
        <v>0.47986111111111102</v>
      </c>
    </row>
    <row r="694" spans="1:3" x14ac:dyDescent="0.25">
      <c r="A694" s="34">
        <v>0.48055555555555601</v>
      </c>
      <c r="B694" s="35">
        <v>0.48055555555555601</v>
      </c>
      <c r="C694" s="52">
        <f t="shared" si="10"/>
        <v>0.48055555555555601</v>
      </c>
    </row>
    <row r="695" spans="1:3" x14ac:dyDescent="0.25">
      <c r="A695" s="34">
        <v>0.48125000000000001</v>
      </c>
      <c r="B695" s="35">
        <v>0.48125000000000001</v>
      </c>
      <c r="C695" s="52">
        <f t="shared" si="10"/>
        <v>0.48125000000000001</v>
      </c>
    </row>
    <row r="696" spans="1:3" x14ac:dyDescent="0.25">
      <c r="A696" s="34">
        <v>0.48194444444444401</v>
      </c>
      <c r="B696" s="35">
        <v>0.48194444444444401</v>
      </c>
      <c r="C696" s="52">
        <f t="shared" si="10"/>
        <v>0.48194444444444401</v>
      </c>
    </row>
    <row r="697" spans="1:3" x14ac:dyDescent="0.25">
      <c r="A697" s="34">
        <v>0.48263888888888901</v>
      </c>
      <c r="B697" s="35">
        <v>0.48263888888888901</v>
      </c>
      <c r="C697" s="52">
        <f t="shared" si="10"/>
        <v>0.48263888888888901</v>
      </c>
    </row>
    <row r="698" spans="1:3" x14ac:dyDescent="0.25">
      <c r="A698" s="34">
        <v>0.483333333333333</v>
      </c>
      <c r="B698" s="35">
        <v>0.483333333333333</v>
      </c>
      <c r="C698" s="52">
        <f t="shared" si="10"/>
        <v>0.483333333333333</v>
      </c>
    </row>
    <row r="699" spans="1:3" x14ac:dyDescent="0.25">
      <c r="A699" s="34">
        <v>0.484027777777778</v>
      </c>
      <c r="B699" s="35">
        <v>0.484027777777778</v>
      </c>
      <c r="C699" s="52">
        <f t="shared" si="10"/>
        <v>0.484027777777778</v>
      </c>
    </row>
    <row r="700" spans="1:3" x14ac:dyDescent="0.25">
      <c r="A700" s="34">
        <v>0.484722222222222</v>
      </c>
      <c r="B700" s="35">
        <v>0.484722222222222</v>
      </c>
      <c r="C700" s="52">
        <f t="shared" si="10"/>
        <v>0.484722222222222</v>
      </c>
    </row>
    <row r="701" spans="1:3" x14ac:dyDescent="0.25">
      <c r="A701" s="34">
        <v>0.485416666666667</v>
      </c>
      <c r="B701" s="35">
        <v>0.485416666666667</v>
      </c>
      <c r="C701" s="52">
        <f t="shared" si="10"/>
        <v>0.485416666666667</v>
      </c>
    </row>
    <row r="702" spans="1:3" x14ac:dyDescent="0.25">
      <c r="A702" s="34">
        <v>0.48611111111111099</v>
      </c>
      <c r="B702" s="35">
        <v>0.48611111111111099</v>
      </c>
      <c r="C702" s="52">
        <f t="shared" si="10"/>
        <v>0.48611111111111099</v>
      </c>
    </row>
    <row r="703" spans="1:3" x14ac:dyDescent="0.25">
      <c r="A703" s="34">
        <v>0.48680555555555599</v>
      </c>
      <c r="B703" s="35">
        <v>0.48680555555555599</v>
      </c>
      <c r="C703" s="52">
        <f t="shared" si="10"/>
        <v>0.48680555555555599</v>
      </c>
    </row>
    <row r="704" spans="1:3" x14ac:dyDescent="0.25">
      <c r="A704" s="34">
        <v>0.48749999999999999</v>
      </c>
      <c r="B704" s="35">
        <v>0.48749999999999999</v>
      </c>
      <c r="C704" s="52">
        <f t="shared" si="10"/>
        <v>0.48749999999999999</v>
      </c>
    </row>
    <row r="705" spans="1:3" x14ac:dyDescent="0.25">
      <c r="A705" s="34">
        <v>0.48819444444444399</v>
      </c>
      <c r="B705" s="35">
        <v>0.48819444444444399</v>
      </c>
      <c r="C705" s="52">
        <f t="shared" si="10"/>
        <v>0.48819444444444399</v>
      </c>
    </row>
    <row r="706" spans="1:3" x14ac:dyDescent="0.25">
      <c r="A706" s="34">
        <v>0.48888888888888898</v>
      </c>
      <c r="B706" s="35">
        <v>0.48888888888888898</v>
      </c>
      <c r="C706" s="52">
        <f t="shared" si="10"/>
        <v>0.48888888888888898</v>
      </c>
    </row>
    <row r="707" spans="1:3" x14ac:dyDescent="0.25">
      <c r="A707" s="34">
        <v>0.48958333333333298</v>
      </c>
      <c r="B707" s="35">
        <v>0.48958333333333298</v>
      </c>
      <c r="C707" s="52">
        <f t="shared" ref="C707:C770" si="11">B707</f>
        <v>0.48958333333333298</v>
      </c>
    </row>
    <row r="708" spans="1:3" x14ac:dyDescent="0.25">
      <c r="A708" s="34">
        <v>0.49027777777777798</v>
      </c>
      <c r="B708" s="35">
        <v>0.49027777777777798</v>
      </c>
      <c r="C708" s="52">
        <f t="shared" si="11"/>
        <v>0.49027777777777798</v>
      </c>
    </row>
    <row r="709" spans="1:3" x14ac:dyDescent="0.25">
      <c r="A709" s="34">
        <v>0.49097222222222198</v>
      </c>
      <c r="B709" s="35">
        <v>0.49097222222222198</v>
      </c>
      <c r="C709" s="52">
        <f t="shared" si="11"/>
        <v>0.49097222222222198</v>
      </c>
    </row>
    <row r="710" spans="1:3" x14ac:dyDescent="0.25">
      <c r="A710" s="34">
        <v>0.49166666666666697</v>
      </c>
      <c r="B710" s="35">
        <v>0.49166666666666697</v>
      </c>
      <c r="C710" s="52">
        <f t="shared" si="11"/>
        <v>0.49166666666666697</v>
      </c>
    </row>
    <row r="711" spans="1:3" x14ac:dyDescent="0.25">
      <c r="A711" s="34">
        <v>0.49236111111111103</v>
      </c>
      <c r="B711" s="35">
        <v>0.49236111111111103</v>
      </c>
      <c r="C711" s="52">
        <f t="shared" si="11"/>
        <v>0.49236111111111103</v>
      </c>
    </row>
    <row r="712" spans="1:3" x14ac:dyDescent="0.25">
      <c r="A712" s="34">
        <v>0.49305555555555602</v>
      </c>
      <c r="B712" s="35">
        <v>0.49305555555555602</v>
      </c>
      <c r="C712" s="52">
        <f t="shared" si="11"/>
        <v>0.49305555555555602</v>
      </c>
    </row>
    <row r="713" spans="1:3" x14ac:dyDescent="0.25">
      <c r="A713" s="34">
        <v>0.49375000000000002</v>
      </c>
      <c r="B713" s="35">
        <v>0.49375000000000002</v>
      </c>
      <c r="C713" s="52">
        <f t="shared" si="11"/>
        <v>0.49375000000000002</v>
      </c>
    </row>
    <row r="714" spans="1:3" x14ac:dyDescent="0.25">
      <c r="A714" s="34">
        <v>0.49444444444444402</v>
      </c>
      <c r="B714" s="35">
        <v>0.49444444444444402</v>
      </c>
      <c r="C714" s="52">
        <f t="shared" si="11"/>
        <v>0.49444444444444402</v>
      </c>
    </row>
    <row r="715" spans="1:3" x14ac:dyDescent="0.25">
      <c r="A715" s="34">
        <v>0.49513888888888902</v>
      </c>
      <c r="B715" s="35">
        <v>0.49513888888888902</v>
      </c>
      <c r="C715" s="52">
        <f t="shared" si="11"/>
        <v>0.49513888888888902</v>
      </c>
    </row>
    <row r="716" spans="1:3" x14ac:dyDescent="0.25">
      <c r="A716" s="34">
        <v>0.49583333333333302</v>
      </c>
      <c r="B716" s="35">
        <v>0.49583333333333302</v>
      </c>
      <c r="C716" s="52">
        <f t="shared" si="11"/>
        <v>0.49583333333333302</v>
      </c>
    </row>
    <row r="717" spans="1:3" x14ac:dyDescent="0.25">
      <c r="A717" s="34">
        <v>0.49652777777777801</v>
      </c>
      <c r="B717" s="35">
        <v>0.49652777777777801</v>
      </c>
      <c r="C717" s="52">
        <f t="shared" si="11"/>
        <v>0.49652777777777801</v>
      </c>
    </row>
    <row r="718" spans="1:3" x14ac:dyDescent="0.25">
      <c r="A718" s="34">
        <v>0.49722222222222201</v>
      </c>
      <c r="B718" s="35">
        <v>0.49722222222222201</v>
      </c>
      <c r="C718" s="52">
        <f t="shared" si="11"/>
        <v>0.49722222222222201</v>
      </c>
    </row>
    <row r="719" spans="1:3" x14ac:dyDescent="0.25">
      <c r="A719" s="34">
        <v>0.49791666666666701</v>
      </c>
      <c r="B719" s="35">
        <v>0.49791666666666701</v>
      </c>
      <c r="C719" s="52">
        <f t="shared" si="11"/>
        <v>0.49791666666666701</v>
      </c>
    </row>
    <row r="720" spans="1:3" x14ac:dyDescent="0.25">
      <c r="A720" s="34">
        <v>0.49861111111111101</v>
      </c>
      <c r="B720" s="35">
        <v>0.49861111111111101</v>
      </c>
      <c r="C720" s="52">
        <f t="shared" si="11"/>
        <v>0.49861111111111101</v>
      </c>
    </row>
    <row r="721" spans="1:3" x14ac:dyDescent="0.25">
      <c r="A721" s="34">
        <v>0.499305555555556</v>
      </c>
      <c r="B721" s="35">
        <v>0.499305555555556</v>
      </c>
      <c r="C721" s="52">
        <f t="shared" si="11"/>
        <v>0.499305555555556</v>
      </c>
    </row>
    <row r="722" spans="1:3" x14ac:dyDescent="0.25">
      <c r="A722" s="34">
        <v>0.5</v>
      </c>
      <c r="B722" s="35">
        <v>0.5</v>
      </c>
      <c r="C722" s="52">
        <f t="shared" si="11"/>
        <v>0.5</v>
      </c>
    </row>
    <row r="723" spans="1:3" x14ac:dyDescent="0.25">
      <c r="A723" s="34">
        <v>0.500694444444444</v>
      </c>
      <c r="B723" s="35">
        <v>0.500694444444444</v>
      </c>
      <c r="C723" s="52">
        <f t="shared" si="11"/>
        <v>0.500694444444444</v>
      </c>
    </row>
    <row r="724" spans="1:3" x14ac:dyDescent="0.25">
      <c r="A724" s="34">
        <v>0.50138888888888899</v>
      </c>
      <c r="B724" s="35">
        <v>0.50138888888888899</v>
      </c>
      <c r="C724" s="52">
        <f t="shared" si="11"/>
        <v>0.50138888888888899</v>
      </c>
    </row>
    <row r="725" spans="1:3" x14ac:dyDescent="0.25">
      <c r="A725" s="34">
        <v>0.50208333333333299</v>
      </c>
      <c r="B725" s="35">
        <v>0.50208333333333299</v>
      </c>
      <c r="C725" s="52">
        <f t="shared" si="11"/>
        <v>0.50208333333333299</v>
      </c>
    </row>
    <row r="726" spans="1:3" x14ac:dyDescent="0.25">
      <c r="A726" s="34">
        <v>0.50277777777777799</v>
      </c>
      <c r="B726" s="35">
        <v>0.50277777777777799</v>
      </c>
      <c r="C726" s="52">
        <f t="shared" si="11"/>
        <v>0.50277777777777799</v>
      </c>
    </row>
    <row r="727" spans="1:3" x14ac:dyDescent="0.25">
      <c r="A727" s="34">
        <v>0.50347222222222199</v>
      </c>
      <c r="B727" s="35">
        <v>0.50347222222222199</v>
      </c>
      <c r="C727" s="52">
        <f t="shared" si="11"/>
        <v>0.50347222222222199</v>
      </c>
    </row>
    <row r="728" spans="1:3" x14ac:dyDescent="0.25">
      <c r="A728" s="34">
        <v>0.50416666666666698</v>
      </c>
      <c r="B728" s="35">
        <v>0.50416666666666698</v>
      </c>
      <c r="C728" s="52">
        <f t="shared" si="11"/>
        <v>0.50416666666666698</v>
      </c>
    </row>
    <row r="729" spans="1:3" x14ac:dyDescent="0.25">
      <c r="A729" s="34">
        <v>0.50486111111111098</v>
      </c>
      <c r="B729" s="35">
        <v>0.50486111111111098</v>
      </c>
      <c r="C729" s="52">
        <f t="shared" si="11"/>
        <v>0.50486111111111098</v>
      </c>
    </row>
    <row r="730" spans="1:3" x14ac:dyDescent="0.25">
      <c r="A730" s="34">
        <v>0.50555555555555598</v>
      </c>
      <c r="B730" s="35">
        <v>0.50555555555555598</v>
      </c>
      <c r="C730" s="52">
        <f t="shared" si="11"/>
        <v>0.50555555555555598</v>
      </c>
    </row>
    <row r="731" spans="1:3" x14ac:dyDescent="0.25">
      <c r="A731" s="34">
        <v>0.50624999999999998</v>
      </c>
      <c r="B731" s="35">
        <v>0.50624999999999998</v>
      </c>
      <c r="C731" s="52">
        <f t="shared" si="11"/>
        <v>0.50624999999999998</v>
      </c>
    </row>
    <row r="732" spans="1:3" x14ac:dyDescent="0.25">
      <c r="A732" s="34">
        <v>0.50694444444444398</v>
      </c>
      <c r="B732" s="35">
        <v>0.50694444444444398</v>
      </c>
      <c r="C732" s="52">
        <f t="shared" si="11"/>
        <v>0.50694444444444398</v>
      </c>
    </row>
    <row r="733" spans="1:3" x14ac:dyDescent="0.25">
      <c r="A733" s="34">
        <v>0.50763888888888897</v>
      </c>
      <c r="B733" s="35">
        <v>0.50763888888888897</v>
      </c>
      <c r="C733" s="52">
        <f t="shared" si="11"/>
        <v>0.50763888888888897</v>
      </c>
    </row>
    <row r="734" spans="1:3" x14ac:dyDescent="0.25">
      <c r="A734" s="34">
        <v>0.50833333333333297</v>
      </c>
      <c r="B734" s="35">
        <v>0.50833333333333297</v>
      </c>
      <c r="C734" s="52">
        <f t="shared" si="11"/>
        <v>0.50833333333333297</v>
      </c>
    </row>
    <row r="735" spans="1:3" x14ac:dyDescent="0.25">
      <c r="A735" s="34">
        <v>0.50902777777777797</v>
      </c>
      <c r="B735" s="35">
        <v>0.50902777777777797</v>
      </c>
      <c r="C735" s="52">
        <f t="shared" si="11"/>
        <v>0.50902777777777797</v>
      </c>
    </row>
    <row r="736" spans="1:3" x14ac:dyDescent="0.25">
      <c r="A736" s="34">
        <v>0.50972222222222197</v>
      </c>
      <c r="B736" s="35">
        <v>0.50972222222222197</v>
      </c>
      <c r="C736" s="52">
        <f t="shared" si="11"/>
        <v>0.50972222222222197</v>
      </c>
    </row>
    <row r="737" spans="1:3" x14ac:dyDescent="0.25">
      <c r="A737" s="34">
        <v>0.51041666666666696</v>
      </c>
      <c r="B737" s="35">
        <v>0.51041666666666696</v>
      </c>
      <c r="C737" s="52">
        <f t="shared" si="11"/>
        <v>0.51041666666666696</v>
      </c>
    </row>
    <row r="738" spans="1:3" x14ac:dyDescent="0.25">
      <c r="A738" s="34">
        <v>0.51111111111111096</v>
      </c>
      <c r="B738" s="35">
        <v>0.51111111111111096</v>
      </c>
      <c r="C738" s="52">
        <f t="shared" si="11"/>
        <v>0.51111111111111096</v>
      </c>
    </row>
    <row r="739" spans="1:3" x14ac:dyDescent="0.25">
      <c r="A739" s="34">
        <v>0.51180555555555596</v>
      </c>
      <c r="B739" s="35">
        <v>0.51180555555555596</v>
      </c>
      <c r="C739" s="52">
        <f t="shared" si="11"/>
        <v>0.51180555555555596</v>
      </c>
    </row>
    <row r="740" spans="1:3" x14ac:dyDescent="0.25">
      <c r="A740" s="34">
        <v>0.51249999999999996</v>
      </c>
      <c r="B740" s="35">
        <v>0.51249999999999996</v>
      </c>
      <c r="C740" s="52">
        <f t="shared" si="11"/>
        <v>0.51249999999999996</v>
      </c>
    </row>
    <row r="741" spans="1:3" x14ac:dyDescent="0.25">
      <c r="A741" s="34">
        <v>0.51319444444444495</v>
      </c>
      <c r="B741" s="35">
        <v>0.51319444444444495</v>
      </c>
      <c r="C741" s="52">
        <f t="shared" si="11"/>
        <v>0.51319444444444495</v>
      </c>
    </row>
    <row r="742" spans="1:3" x14ac:dyDescent="0.25">
      <c r="A742" s="34">
        <v>0.51388888888888895</v>
      </c>
      <c r="B742" s="35">
        <v>0.51388888888888895</v>
      </c>
      <c r="C742" s="52">
        <f t="shared" si="11"/>
        <v>0.51388888888888895</v>
      </c>
    </row>
    <row r="743" spans="1:3" x14ac:dyDescent="0.25">
      <c r="A743" s="34">
        <v>0.51458333333333295</v>
      </c>
      <c r="B743" s="35">
        <v>0.51458333333333295</v>
      </c>
      <c r="C743" s="52">
        <f t="shared" si="11"/>
        <v>0.51458333333333295</v>
      </c>
    </row>
    <row r="744" spans="1:3" x14ac:dyDescent="0.25">
      <c r="A744" s="34">
        <v>0.51527777777777795</v>
      </c>
      <c r="B744" s="35">
        <v>0.51527777777777795</v>
      </c>
      <c r="C744" s="52">
        <f t="shared" si="11"/>
        <v>0.51527777777777795</v>
      </c>
    </row>
    <row r="745" spans="1:3" x14ac:dyDescent="0.25">
      <c r="A745" s="34">
        <v>0.51597222222222205</v>
      </c>
      <c r="B745" s="35">
        <v>0.51597222222222205</v>
      </c>
      <c r="C745" s="52">
        <f t="shared" si="11"/>
        <v>0.51597222222222205</v>
      </c>
    </row>
    <row r="746" spans="1:3" x14ac:dyDescent="0.25">
      <c r="A746" s="34">
        <v>0.51666666666666705</v>
      </c>
      <c r="B746" s="35">
        <v>0.51666666666666705</v>
      </c>
      <c r="C746" s="52">
        <f t="shared" si="11"/>
        <v>0.51666666666666705</v>
      </c>
    </row>
    <row r="747" spans="1:3" x14ac:dyDescent="0.25">
      <c r="A747" s="34">
        <v>0.51736111111111105</v>
      </c>
      <c r="B747" s="35">
        <v>0.51736111111111105</v>
      </c>
      <c r="C747" s="52">
        <f t="shared" si="11"/>
        <v>0.51736111111111105</v>
      </c>
    </row>
    <row r="748" spans="1:3" x14ac:dyDescent="0.25">
      <c r="A748" s="34">
        <v>0.51805555555555605</v>
      </c>
      <c r="B748" s="35">
        <v>0.51805555555555605</v>
      </c>
      <c r="C748" s="52">
        <f t="shared" si="11"/>
        <v>0.51805555555555605</v>
      </c>
    </row>
    <row r="749" spans="1:3" x14ac:dyDescent="0.25">
      <c r="A749" s="34">
        <v>0.51875000000000004</v>
      </c>
      <c r="B749" s="35">
        <v>0.51875000000000004</v>
      </c>
      <c r="C749" s="52">
        <f t="shared" si="11"/>
        <v>0.51875000000000004</v>
      </c>
    </row>
    <row r="750" spans="1:3" x14ac:dyDescent="0.25">
      <c r="A750" s="34">
        <v>0.51944444444444404</v>
      </c>
      <c r="B750" s="35">
        <v>0.51944444444444404</v>
      </c>
      <c r="C750" s="52">
        <f t="shared" si="11"/>
        <v>0.51944444444444404</v>
      </c>
    </row>
    <row r="751" spans="1:3" x14ac:dyDescent="0.25">
      <c r="A751" s="34">
        <v>0.52013888888888904</v>
      </c>
      <c r="B751" s="35">
        <v>0.52013888888888904</v>
      </c>
      <c r="C751" s="52">
        <f t="shared" si="11"/>
        <v>0.52013888888888904</v>
      </c>
    </row>
    <row r="752" spans="1:3" x14ac:dyDescent="0.25">
      <c r="A752" s="34">
        <v>0.52083333333333304</v>
      </c>
      <c r="B752" s="35">
        <v>0.52083333333333304</v>
      </c>
      <c r="C752" s="52">
        <f t="shared" si="11"/>
        <v>0.52083333333333304</v>
      </c>
    </row>
    <row r="753" spans="1:3" x14ac:dyDescent="0.25">
      <c r="A753" s="34">
        <v>0.52152777777777803</v>
      </c>
      <c r="B753" s="35">
        <v>0.52152777777777803</v>
      </c>
      <c r="C753" s="52">
        <f t="shared" si="11"/>
        <v>0.52152777777777803</v>
      </c>
    </row>
    <row r="754" spans="1:3" x14ac:dyDescent="0.25">
      <c r="A754" s="34">
        <v>0.52222222222222203</v>
      </c>
      <c r="B754" s="35">
        <v>0.52222222222222203</v>
      </c>
      <c r="C754" s="52">
        <f t="shared" si="11"/>
        <v>0.52222222222222203</v>
      </c>
    </row>
    <row r="755" spans="1:3" x14ac:dyDescent="0.25">
      <c r="A755" s="34">
        <v>0.52291666666666703</v>
      </c>
      <c r="B755" s="35">
        <v>0.52291666666666703</v>
      </c>
      <c r="C755" s="52">
        <f t="shared" si="11"/>
        <v>0.52291666666666703</v>
      </c>
    </row>
    <row r="756" spans="1:3" x14ac:dyDescent="0.25">
      <c r="A756" s="34">
        <v>0.52361111111111103</v>
      </c>
      <c r="B756" s="35">
        <v>0.52361111111111103</v>
      </c>
      <c r="C756" s="52">
        <f t="shared" si="11"/>
        <v>0.52361111111111103</v>
      </c>
    </row>
    <row r="757" spans="1:3" x14ac:dyDescent="0.25">
      <c r="A757" s="34">
        <v>0.52430555555555602</v>
      </c>
      <c r="B757" s="35">
        <v>0.52430555555555602</v>
      </c>
      <c r="C757" s="52">
        <f t="shared" si="11"/>
        <v>0.52430555555555602</v>
      </c>
    </row>
    <row r="758" spans="1:3" x14ac:dyDescent="0.25">
      <c r="A758" s="34">
        <v>0.52500000000000002</v>
      </c>
      <c r="B758" s="35">
        <v>0.52500000000000002</v>
      </c>
      <c r="C758" s="52">
        <f t="shared" si="11"/>
        <v>0.52500000000000002</v>
      </c>
    </row>
    <row r="759" spans="1:3" x14ac:dyDescent="0.25">
      <c r="A759" s="34">
        <v>0.52569444444444402</v>
      </c>
      <c r="B759" s="35">
        <v>0.52569444444444402</v>
      </c>
      <c r="C759" s="52">
        <f t="shared" si="11"/>
        <v>0.52569444444444402</v>
      </c>
    </row>
    <row r="760" spans="1:3" x14ac:dyDescent="0.25">
      <c r="A760" s="34">
        <v>0.52638888888888902</v>
      </c>
      <c r="B760" s="35">
        <v>0.52638888888888902</v>
      </c>
      <c r="C760" s="52">
        <f t="shared" si="11"/>
        <v>0.52638888888888902</v>
      </c>
    </row>
    <row r="761" spans="1:3" x14ac:dyDescent="0.25">
      <c r="A761" s="34">
        <v>0.52708333333333302</v>
      </c>
      <c r="B761" s="35">
        <v>0.52708333333333302</v>
      </c>
      <c r="C761" s="52">
        <f t="shared" si="11"/>
        <v>0.52708333333333302</v>
      </c>
    </row>
    <row r="762" spans="1:3" x14ac:dyDescent="0.25">
      <c r="A762" s="34">
        <v>0.52777777777777801</v>
      </c>
      <c r="B762" s="35">
        <v>0.52777777777777801</v>
      </c>
      <c r="C762" s="52">
        <f t="shared" si="11"/>
        <v>0.52777777777777801</v>
      </c>
    </row>
    <row r="763" spans="1:3" x14ac:dyDescent="0.25">
      <c r="A763" s="34">
        <v>0.52847222222222201</v>
      </c>
      <c r="B763" s="35">
        <v>0.52847222222222201</v>
      </c>
      <c r="C763" s="52">
        <f t="shared" si="11"/>
        <v>0.52847222222222201</v>
      </c>
    </row>
    <row r="764" spans="1:3" x14ac:dyDescent="0.25">
      <c r="A764" s="34">
        <v>0.52916666666666701</v>
      </c>
      <c r="B764" s="35">
        <v>0.52916666666666701</v>
      </c>
      <c r="C764" s="52">
        <f t="shared" si="11"/>
        <v>0.52916666666666701</v>
      </c>
    </row>
    <row r="765" spans="1:3" x14ac:dyDescent="0.25">
      <c r="A765" s="34">
        <v>0.52986111111111101</v>
      </c>
      <c r="B765" s="35">
        <v>0.52986111111111101</v>
      </c>
      <c r="C765" s="52">
        <f t="shared" si="11"/>
        <v>0.52986111111111101</v>
      </c>
    </row>
    <row r="766" spans="1:3" x14ac:dyDescent="0.25">
      <c r="A766" s="34">
        <v>0.530555555555556</v>
      </c>
      <c r="B766" s="35">
        <v>0.530555555555556</v>
      </c>
      <c r="C766" s="52">
        <f t="shared" si="11"/>
        <v>0.530555555555556</v>
      </c>
    </row>
    <row r="767" spans="1:3" x14ac:dyDescent="0.25">
      <c r="A767" s="34">
        <v>0.53125</v>
      </c>
      <c r="B767" s="35">
        <v>0.53125</v>
      </c>
      <c r="C767" s="52">
        <f t="shared" si="11"/>
        <v>0.53125</v>
      </c>
    </row>
    <row r="768" spans="1:3" x14ac:dyDescent="0.25">
      <c r="A768" s="34">
        <v>0.531944444444444</v>
      </c>
      <c r="B768" s="35">
        <v>0.531944444444444</v>
      </c>
      <c r="C768" s="52">
        <f t="shared" si="11"/>
        <v>0.531944444444444</v>
      </c>
    </row>
    <row r="769" spans="1:3" x14ac:dyDescent="0.25">
      <c r="A769" s="34">
        <v>0.53263888888888899</v>
      </c>
      <c r="B769" s="35">
        <v>0.53263888888888899</v>
      </c>
      <c r="C769" s="52">
        <f t="shared" si="11"/>
        <v>0.53263888888888899</v>
      </c>
    </row>
    <row r="770" spans="1:3" x14ac:dyDescent="0.25">
      <c r="A770" s="34">
        <v>0.53333333333333299</v>
      </c>
      <c r="B770" s="35">
        <v>0.53333333333333299</v>
      </c>
      <c r="C770" s="52">
        <f t="shared" si="11"/>
        <v>0.53333333333333299</v>
      </c>
    </row>
    <row r="771" spans="1:3" x14ac:dyDescent="0.25">
      <c r="A771" s="34">
        <v>0.53402777777777799</v>
      </c>
      <c r="B771" s="35">
        <v>0.53402777777777799</v>
      </c>
      <c r="C771" s="52">
        <f t="shared" ref="C771:C834" si="12">B771</f>
        <v>0.53402777777777799</v>
      </c>
    </row>
    <row r="772" spans="1:3" x14ac:dyDescent="0.25">
      <c r="A772" s="34">
        <v>0.53472222222222199</v>
      </c>
      <c r="B772" s="35">
        <v>0.53472222222222199</v>
      </c>
      <c r="C772" s="52">
        <f t="shared" si="12"/>
        <v>0.53472222222222199</v>
      </c>
    </row>
    <row r="773" spans="1:3" x14ac:dyDescent="0.25">
      <c r="A773" s="34">
        <v>0.53541666666666698</v>
      </c>
      <c r="B773" s="35">
        <v>0.53541666666666698</v>
      </c>
      <c r="C773" s="52">
        <f t="shared" si="12"/>
        <v>0.53541666666666698</v>
      </c>
    </row>
    <row r="774" spans="1:3" x14ac:dyDescent="0.25">
      <c r="A774" s="34">
        <v>0.53611111111111098</v>
      </c>
      <c r="B774" s="35">
        <v>0.53611111111111098</v>
      </c>
      <c r="C774" s="52">
        <f t="shared" si="12"/>
        <v>0.53611111111111098</v>
      </c>
    </row>
    <row r="775" spans="1:3" x14ac:dyDescent="0.25">
      <c r="A775" s="34">
        <v>0.53680555555555598</v>
      </c>
      <c r="B775" s="35">
        <v>0.53680555555555598</v>
      </c>
      <c r="C775" s="52">
        <f t="shared" si="12"/>
        <v>0.53680555555555598</v>
      </c>
    </row>
    <row r="776" spans="1:3" x14ac:dyDescent="0.25">
      <c r="A776" s="34">
        <v>0.53749999999999998</v>
      </c>
      <c r="B776" s="35">
        <v>0.53749999999999998</v>
      </c>
      <c r="C776" s="52">
        <f t="shared" si="12"/>
        <v>0.53749999999999998</v>
      </c>
    </row>
    <row r="777" spans="1:3" x14ac:dyDescent="0.25">
      <c r="A777" s="34">
        <v>0.53819444444444398</v>
      </c>
      <c r="B777" s="35">
        <v>0.53819444444444398</v>
      </c>
      <c r="C777" s="52">
        <f t="shared" si="12"/>
        <v>0.53819444444444398</v>
      </c>
    </row>
    <row r="778" spans="1:3" x14ac:dyDescent="0.25">
      <c r="A778" s="34">
        <v>0.53888888888888897</v>
      </c>
      <c r="B778" s="35">
        <v>0.53888888888888897</v>
      </c>
      <c r="C778" s="52">
        <f t="shared" si="12"/>
        <v>0.53888888888888897</v>
      </c>
    </row>
    <row r="779" spans="1:3" x14ac:dyDescent="0.25">
      <c r="A779" s="34">
        <v>0.53958333333333297</v>
      </c>
      <c r="B779" s="35">
        <v>0.53958333333333297</v>
      </c>
      <c r="C779" s="52">
        <f t="shared" si="12"/>
        <v>0.53958333333333297</v>
      </c>
    </row>
    <row r="780" spans="1:3" x14ac:dyDescent="0.25">
      <c r="A780" s="34">
        <v>0.54027777777777797</v>
      </c>
      <c r="B780" s="35">
        <v>0.54027777777777797</v>
      </c>
      <c r="C780" s="52">
        <f t="shared" si="12"/>
        <v>0.54027777777777797</v>
      </c>
    </row>
    <row r="781" spans="1:3" x14ac:dyDescent="0.25">
      <c r="A781" s="34">
        <v>0.54097222222222197</v>
      </c>
      <c r="B781" s="35">
        <v>0.54097222222222197</v>
      </c>
      <c r="C781" s="52">
        <f t="shared" si="12"/>
        <v>0.54097222222222197</v>
      </c>
    </row>
    <row r="782" spans="1:3" x14ac:dyDescent="0.25">
      <c r="A782" s="34">
        <v>0.54166666666666696</v>
      </c>
      <c r="B782" s="35">
        <v>0.54166666666666696</v>
      </c>
      <c r="C782" s="52">
        <f t="shared" si="12"/>
        <v>0.54166666666666696</v>
      </c>
    </row>
    <row r="783" spans="1:3" x14ac:dyDescent="0.25">
      <c r="A783" s="34">
        <v>0.54236111111111096</v>
      </c>
      <c r="B783" s="35">
        <v>0.54236111111111096</v>
      </c>
      <c r="C783" s="52">
        <f t="shared" si="12"/>
        <v>0.54236111111111096</v>
      </c>
    </row>
    <row r="784" spans="1:3" x14ac:dyDescent="0.25">
      <c r="A784" s="34">
        <v>0.54305555555555596</v>
      </c>
      <c r="B784" s="35">
        <v>0.54305555555555596</v>
      </c>
      <c r="C784" s="52">
        <f t="shared" si="12"/>
        <v>0.54305555555555596</v>
      </c>
    </row>
    <row r="785" spans="1:3" x14ac:dyDescent="0.25">
      <c r="A785" s="34">
        <v>0.54374999999999996</v>
      </c>
      <c r="B785" s="35">
        <v>0.54374999999999996</v>
      </c>
      <c r="C785" s="52">
        <f t="shared" si="12"/>
        <v>0.54374999999999996</v>
      </c>
    </row>
    <row r="786" spans="1:3" x14ac:dyDescent="0.25">
      <c r="A786" s="34">
        <v>0.54444444444444495</v>
      </c>
      <c r="B786" s="35">
        <v>0.54444444444444495</v>
      </c>
      <c r="C786" s="52">
        <f t="shared" si="12"/>
        <v>0.54444444444444495</v>
      </c>
    </row>
    <row r="787" spans="1:3" x14ac:dyDescent="0.25">
      <c r="A787" s="34">
        <v>0.54513888888888895</v>
      </c>
      <c r="B787" s="35">
        <v>0.54513888888888895</v>
      </c>
      <c r="C787" s="52">
        <f t="shared" si="12"/>
        <v>0.54513888888888895</v>
      </c>
    </row>
    <row r="788" spans="1:3" x14ac:dyDescent="0.25">
      <c r="A788" s="34">
        <v>0.54583333333333295</v>
      </c>
      <c r="B788" s="35">
        <v>0.54583333333333295</v>
      </c>
      <c r="C788" s="52">
        <f t="shared" si="12"/>
        <v>0.54583333333333295</v>
      </c>
    </row>
    <row r="789" spans="1:3" x14ac:dyDescent="0.25">
      <c r="A789" s="34">
        <v>0.54652777777777795</v>
      </c>
      <c r="B789" s="35">
        <v>0.54652777777777795</v>
      </c>
      <c r="C789" s="52">
        <f t="shared" si="12"/>
        <v>0.54652777777777795</v>
      </c>
    </row>
    <row r="790" spans="1:3" x14ac:dyDescent="0.25">
      <c r="A790" s="34">
        <v>0.54722222222222205</v>
      </c>
      <c r="B790" s="35">
        <v>0.54722222222222205</v>
      </c>
      <c r="C790" s="52">
        <f t="shared" si="12"/>
        <v>0.54722222222222205</v>
      </c>
    </row>
    <row r="791" spans="1:3" x14ac:dyDescent="0.25">
      <c r="A791" s="34">
        <v>0.54791666666666705</v>
      </c>
      <c r="B791" s="35">
        <v>0.54791666666666705</v>
      </c>
      <c r="C791" s="52">
        <f t="shared" si="12"/>
        <v>0.54791666666666705</v>
      </c>
    </row>
    <row r="792" spans="1:3" x14ac:dyDescent="0.25">
      <c r="A792" s="34">
        <v>0.54861111111111105</v>
      </c>
      <c r="B792" s="35">
        <v>0.54861111111111105</v>
      </c>
      <c r="C792" s="52">
        <f t="shared" si="12"/>
        <v>0.54861111111111105</v>
      </c>
    </row>
    <row r="793" spans="1:3" x14ac:dyDescent="0.25">
      <c r="A793" s="34">
        <v>0.54930555555555605</v>
      </c>
      <c r="B793" s="35">
        <v>0.54930555555555605</v>
      </c>
      <c r="C793" s="52">
        <f t="shared" si="12"/>
        <v>0.54930555555555605</v>
      </c>
    </row>
    <row r="794" spans="1:3" x14ac:dyDescent="0.25">
      <c r="A794" s="34">
        <v>0.55000000000000004</v>
      </c>
      <c r="B794" s="35">
        <v>0.55000000000000004</v>
      </c>
      <c r="C794" s="52">
        <f t="shared" si="12"/>
        <v>0.55000000000000004</v>
      </c>
    </row>
    <row r="795" spans="1:3" x14ac:dyDescent="0.25">
      <c r="A795" s="34">
        <v>0.55069444444444404</v>
      </c>
      <c r="B795" s="35">
        <v>0.55069444444444404</v>
      </c>
      <c r="C795" s="52">
        <f t="shared" si="12"/>
        <v>0.55069444444444404</v>
      </c>
    </row>
    <row r="796" spans="1:3" x14ac:dyDescent="0.25">
      <c r="A796" s="34">
        <v>0.55138888888888904</v>
      </c>
      <c r="B796" s="35">
        <v>0.55138888888888904</v>
      </c>
      <c r="C796" s="52">
        <f t="shared" si="12"/>
        <v>0.55138888888888904</v>
      </c>
    </row>
    <row r="797" spans="1:3" x14ac:dyDescent="0.25">
      <c r="A797" s="34">
        <v>0.55208333333333304</v>
      </c>
      <c r="B797" s="35">
        <v>0.55208333333333304</v>
      </c>
      <c r="C797" s="52">
        <f t="shared" si="12"/>
        <v>0.55208333333333304</v>
      </c>
    </row>
    <row r="798" spans="1:3" x14ac:dyDescent="0.25">
      <c r="A798" s="34">
        <v>0.55277777777777803</v>
      </c>
      <c r="B798" s="35">
        <v>0.55277777777777803</v>
      </c>
      <c r="C798" s="52">
        <f t="shared" si="12"/>
        <v>0.55277777777777803</v>
      </c>
    </row>
    <row r="799" spans="1:3" x14ac:dyDescent="0.25">
      <c r="A799" s="34">
        <v>0.55347222222222203</v>
      </c>
      <c r="B799" s="35">
        <v>0.55347222222222203</v>
      </c>
      <c r="C799" s="52">
        <f t="shared" si="12"/>
        <v>0.55347222222222203</v>
      </c>
    </row>
    <row r="800" spans="1:3" x14ac:dyDescent="0.25">
      <c r="A800" s="34">
        <v>0.55416666666666703</v>
      </c>
      <c r="B800" s="35">
        <v>0.55416666666666703</v>
      </c>
      <c r="C800" s="52">
        <f t="shared" si="12"/>
        <v>0.55416666666666703</v>
      </c>
    </row>
    <row r="801" spans="1:3" x14ac:dyDescent="0.25">
      <c r="A801" s="34">
        <v>0.55486111111111103</v>
      </c>
      <c r="B801" s="35">
        <v>0.55486111111111103</v>
      </c>
      <c r="C801" s="52">
        <f t="shared" si="12"/>
        <v>0.55486111111111103</v>
      </c>
    </row>
    <row r="802" spans="1:3" x14ac:dyDescent="0.25">
      <c r="A802" s="34">
        <v>0.55555555555555602</v>
      </c>
      <c r="B802" s="35">
        <v>0.55555555555555602</v>
      </c>
      <c r="C802" s="52">
        <f t="shared" si="12"/>
        <v>0.55555555555555602</v>
      </c>
    </row>
    <row r="803" spans="1:3" x14ac:dyDescent="0.25">
      <c r="A803" s="34">
        <v>0.55625000000000002</v>
      </c>
      <c r="B803" s="35">
        <v>0.55625000000000002</v>
      </c>
      <c r="C803" s="52">
        <f t="shared" si="12"/>
        <v>0.55625000000000002</v>
      </c>
    </row>
    <row r="804" spans="1:3" x14ac:dyDescent="0.25">
      <c r="A804" s="34">
        <v>0.55694444444444402</v>
      </c>
      <c r="B804" s="35">
        <v>0.55694444444444402</v>
      </c>
      <c r="C804" s="52">
        <f t="shared" si="12"/>
        <v>0.55694444444444402</v>
      </c>
    </row>
    <row r="805" spans="1:3" x14ac:dyDescent="0.25">
      <c r="A805" s="34">
        <v>0.55763888888888902</v>
      </c>
      <c r="B805" s="35">
        <v>0.55763888888888902</v>
      </c>
      <c r="C805" s="52">
        <f t="shared" si="12"/>
        <v>0.55763888888888902</v>
      </c>
    </row>
    <row r="806" spans="1:3" x14ac:dyDescent="0.25">
      <c r="A806" s="34">
        <v>0.55833333333333302</v>
      </c>
      <c r="B806" s="35">
        <v>0.55833333333333302</v>
      </c>
      <c r="C806" s="52">
        <f t="shared" si="12"/>
        <v>0.55833333333333302</v>
      </c>
    </row>
    <row r="807" spans="1:3" x14ac:dyDescent="0.25">
      <c r="A807" s="34">
        <v>0.55902777777777801</v>
      </c>
      <c r="B807" s="35">
        <v>0.55902777777777801</v>
      </c>
      <c r="C807" s="52">
        <f t="shared" si="12"/>
        <v>0.55902777777777801</v>
      </c>
    </row>
    <row r="808" spans="1:3" x14ac:dyDescent="0.25">
      <c r="A808" s="34">
        <v>0.55972222222222201</v>
      </c>
      <c r="B808" s="35">
        <v>0.55972222222222201</v>
      </c>
      <c r="C808" s="52">
        <f t="shared" si="12"/>
        <v>0.55972222222222201</v>
      </c>
    </row>
    <row r="809" spans="1:3" x14ac:dyDescent="0.25">
      <c r="A809" s="34">
        <v>0.56041666666666701</v>
      </c>
      <c r="B809" s="35">
        <v>0.56041666666666701</v>
      </c>
      <c r="C809" s="52">
        <f t="shared" si="12"/>
        <v>0.56041666666666701</v>
      </c>
    </row>
    <row r="810" spans="1:3" x14ac:dyDescent="0.25">
      <c r="A810" s="34">
        <v>0.56111111111111101</v>
      </c>
      <c r="B810" s="35">
        <v>0.56111111111111101</v>
      </c>
      <c r="C810" s="52">
        <f t="shared" si="12"/>
        <v>0.56111111111111101</v>
      </c>
    </row>
    <row r="811" spans="1:3" x14ac:dyDescent="0.25">
      <c r="A811" s="34">
        <v>0.561805555555556</v>
      </c>
      <c r="B811" s="35">
        <v>0.561805555555556</v>
      </c>
      <c r="C811" s="52">
        <f t="shared" si="12"/>
        <v>0.561805555555556</v>
      </c>
    </row>
    <row r="812" spans="1:3" x14ac:dyDescent="0.25">
      <c r="A812" s="34">
        <v>0.5625</v>
      </c>
      <c r="B812" s="35">
        <v>0.5625</v>
      </c>
      <c r="C812" s="52">
        <f t="shared" si="12"/>
        <v>0.5625</v>
      </c>
    </row>
    <row r="813" spans="1:3" x14ac:dyDescent="0.25">
      <c r="A813" s="34">
        <v>0.563194444444444</v>
      </c>
      <c r="B813" s="35">
        <v>0.563194444444444</v>
      </c>
      <c r="C813" s="52">
        <f t="shared" si="12"/>
        <v>0.563194444444444</v>
      </c>
    </row>
    <row r="814" spans="1:3" x14ac:dyDescent="0.25">
      <c r="A814" s="34">
        <v>0.56388888888888899</v>
      </c>
      <c r="B814" s="35">
        <v>0.56388888888888899</v>
      </c>
      <c r="C814" s="52">
        <f t="shared" si="12"/>
        <v>0.56388888888888899</v>
      </c>
    </row>
    <row r="815" spans="1:3" x14ac:dyDescent="0.25">
      <c r="A815" s="34">
        <v>0.56458333333333299</v>
      </c>
      <c r="B815" s="35">
        <v>0.56458333333333299</v>
      </c>
      <c r="C815" s="52">
        <f t="shared" si="12"/>
        <v>0.56458333333333299</v>
      </c>
    </row>
    <row r="816" spans="1:3" x14ac:dyDescent="0.25">
      <c r="A816" s="34">
        <v>0.56527777777777799</v>
      </c>
      <c r="B816" s="35">
        <v>0.56527777777777799</v>
      </c>
      <c r="C816" s="52">
        <f t="shared" si="12"/>
        <v>0.56527777777777799</v>
      </c>
    </row>
    <row r="817" spans="1:3" x14ac:dyDescent="0.25">
      <c r="A817" s="34">
        <v>0.56597222222222199</v>
      </c>
      <c r="B817" s="35">
        <v>0.56597222222222199</v>
      </c>
      <c r="C817" s="52">
        <f t="shared" si="12"/>
        <v>0.56597222222222199</v>
      </c>
    </row>
    <row r="818" spans="1:3" x14ac:dyDescent="0.25">
      <c r="A818" s="34">
        <v>0.56666666666666698</v>
      </c>
      <c r="B818" s="35">
        <v>0.56666666666666698</v>
      </c>
      <c r="C818" s="52">
        <f t="shared" si="12"/>
        <v>0.56666666666666698</v>
      </c>
    </row>
    <row r="819" spans="1:3" x14ac:dyDescent="0.25">
      <c r="A819" s="34">
        <v>0.56736111111111098</v>
      </c>
      <c r="B819" s="35">
        <v>0.56736111111111098</v>
      </c>
      <c r="C819" s="52">
        <f t="shared" si="12"/>
        <v>0.56736111111111098</v>
      </c>
    </row>
    <row r="820" spans="1:3" x14ac:dyDescent="0.25">
      <c r="A820" s="34">
        <v>0.56805555555555598</v>
      </c>
      <c r="B820" s="35">
        <v>0.56805555555555598</v>
      </c>
      <c r="C820" s="52">
        <f t="shared" si="12"/>
        <v>0.56805555555555598</v>
      </c>
    </row>
    <row r="821" spans="1:3" x14ac:dyDescent="0.25">
      <c r="A821" s="34">
        <v>0.56874999999999998</v>
      </c>
      <c r="B821" s="35">
        <v>0.56874999999999998</v>
      </c>
      <c r="C821" s="52">
        <f t="shared" si="12"/>
        <v>0.56874999999999998</v>
      </c>
    </row>
    <row r="822" spans="1:3" x14ac:dyDescent="0.25">
      <c r="A822" s="34">
        <v>0.56944444444444398</v>
      </c>
      <c r="B822" s="35">
        <v>0.56944444444444398</v>
      </c>
      <c r="C822" s="52">
        <f t="shared" si="12"/>
        <v>0.56944444444444398</v>
      </c>
    </row>
    <row r="823" spans="1:3" x14ac:dyDescent="0.25">
      <c r="A823" s="34">
        <v>0.57013888888888897</v>
      </c>
      <c r="B823" s="35">
        <v>0.57013888888888897</v>
      </c>
      <c r="C823" s="52">
        <f t="shared" si="12"/>
        <v>0.57013888888888897</v>
      </c>
    </row>
    <row r="824" spans="1:3" x14ac:dyDescent="0.25">
      <c r="A824" s="34">
        <v>0.57083333333333297</v>
      </c>
      <c r="B824" s="35">
        <v>0.57083333333333297</v>
      </c>
      <c r="C824" s="52">
        <f t="shared" si="12"/>
        <v>0.57083333333333297</v>
      </c>
    </row>
    <row r="825" spans="1:3" x14ac:dyDescent="0.25">
      <c r="A825" s="34">
        <v>0.57152777777777797</v>
      </c>
      <c r="B825" s="35">
        <v>0.57152777777777797</v>
      </c>
      <c r="C825" s="52">
        <f t="shared" si="12"/>
        <v>0.57152777777777797</v>
      </c>
    </row>
    <row r="826" spans="1:3" x14ac:dyDescent="0.25">
      <c r="A826" s="34">
        <v>0.57222222222222197</v>
      </c>
      <c r="B826" s="35">
        <v>0.57222222222222197</v>
      </c>
      <c r="C826" s="52">
        <f t="shared" si="12"/>
        <v>0.57222222222222197</v>
      </c>
    </row>
    <row r="827" spans="1:3" x14ac:dyDescent="0.25">
      <c r="A827" s="34">
        <v>0.57291666666666696</v>
      </c>
      <c r="B827" s="35">
        <v>0.57291666666666696</v>
      </c>
      <c r="C827" s="52">
        <f t="shared" si="12"/>
        <v>0.57291666666666696</v>
      </c>
    </row>
    <row r="828" spans="1:3" x14ac:dyDescent="0.25">
      <c r="A828" s="34">
        <v>0.57361111111111096</v>
      </c>
      <c r="B828" s="35">
        <v>0.57361111111111096</v>
      </c>
      <c r="C828" s="52">
        <f t="shared" si="12"/>
        <v>0.57361111111111096</v>
      </c>
    </row>
    <row r="829" spans="1:3" x14ac:dyDescent="0.25">
      <c r="A829" s="34">
        <v>0.57430555555555596</v>
      </c>
      <c r="B829" s="35">
        <v>0.57430555555555596</v>
      </c>
      <c r="C829" s="52">
        <f t="shared" si="12"/>
        <v>0.57430555555555596</v>
      </c>
    </row>
    <row r="830" spans="1:3" x14ac:dyDescent="0.25">
      <c r="A830" s="34">
        <v>0.57499999999999996</v>
      </c>
      <c r="B830" s="35">
        <v>0.57499999999999996</v>
      </c>
      <c r="C830" s="52">
        <f t="shared" si="12"/>
        <v>0.57499999999999996</v>
      </c>
    </row>
    <row r="831" spans="1:3" x14ac:dyDescent="0.25">
      <c r="A831" s="34">
        <v>0.57569444444444495</v>
      </c>
      <c r="B831" s="35">
        <v>0.57569444444444495</v>
      </c>
      <c r="C831" s="52">
        <f t="shared" si="12"/>
        <v>0.57569444444444495</v>
      </c>
    </row>
    <row r="832" spans="1:3" x14ac:dyDescent="0.25">
      <c r="A832" s="34">
        <v>0.57638888888888895</v>
      </c>
      <c r="B832" s="35">
        <v>0.57638888888888895</v>
      </c>
      <c r="C832" s="52">
        <f t="shared" si="12"/>
        <v>0.57638888888888895</v>
      </c>
    </row>
    <row r="833" spans="1:3" x14ac:dyDescent="0.25">
      <c r="A833" s="34">
        <v>0.57708333333333295</v>
      </c>
      <c r="B833" s="35">
        <v>0.57708333333333295</v>
      </c>
      <c r="C833" s="52">
        <f t="shared" si="12"/>
        <v>0.57708333333333295</v>
      </c>
    </row>
    <row r="834" spans="1:3" x14ac:dyDescent="0.25">
      <c r="A834" s="34">
        <v>0.57777777777777795</v>
      </c>
      <c r="B834" s="35">
        <v>0.57777777777777795</v>
      </c>
      <c r="C834" s="52">
        <f t="shared" si="12"/>
        <v>0.57777777777777795</v>
      </c>
    </row>
    <row r="835" spans="1:3" x14ac:dyDescent="0.25">
      <c r="A835" s="34">
        <v>0.57847222222222205</v>
      </c>
      <c r="B835" s="35">
        <v>0.57847222222222205</v>
      </c>
      <c r="C835" s="52">
        <f t="shared" ref="C835:C898" si="13">B835</f>
        <v>0.57847222222222205</v>
      </c>
    </row>
    <row r="836" spans="1:3" x14ac:dyDescent="0.25">
      <c r="A836" s="34">
        <v>0.57916666666666705</v>
      </c>
      <c r="B836" s="35">
        <v>0.57916666666666705</v>
      </c>
      <c r="C836" s="52">
        <f t="shared" si="13"/>
        <v>0.57916666666666705</v>
      </c>
    </row>
    <row r="837" spans="1:3" x14ac:dyDescent="0.25">
      <c r="A837" s="34">
        <v>0.57986111111111105</v>
      </c>
      <c r="B837" s="35">
        <v>0.57986111111111105</v>
      </c>
      <c r="C837" s="52">
        <f t="shared" si="13"/>
        <v>0.57986111111111105</v>
      </c>
    </row>
    <row r="838" spans="1:3" x14ac:dyDescent="0.25">
      <c r="A838" s="34">
        <v>0.58055555555555605</v>
      </c>
      <c r="B838" s="35">
        <v>0.58055555555555605</v>
      </c>
      <c r="C838" s="52">
        <f t="shared" si="13"/>
        <v>0.58055555555555605</v>
      </c>
    </row>
    <row r="839" spans="1:3" x14ac:dyDescent="0.25">
      <c r="A839" s="34">
        <v>0.58125000000000004</v>
      </c>
      <c r="B839" s="35">
        <v>0.58125000000000004</v>
      </c>
      <c r="C839" s="52">
        <f t="shared" si="13"/>
        <v>0.58125000000000004</v>
      </c>
    </row>
    <row r="840" spans="1:3" x14ac:dyDescent="0.25">
      <c r="A840" s="34">
        <v>0.58194444444444404</v>
      </c>
      <c r="B840" s="35">
        <v>0.58194444444444404</v>
      </c>
      <c r="C840" s="52">
        <f t="shared" si="13"/>
        <v>0.58194444444444404</v>
      </c>
    </row>
    <row r="841" spans="1:3" x14ac:dyDescent="0.25">
      <c r="A841" s="34">
        <v>0.58263888888888904</v>
      </c>
      <c r="B841" s="35">
        <v>0.58263888888888904</v>
      </c>
      <c r="C841" s="52">
        <f t="shared" si="13"/>
        <v>0.58263888888888904</v>
      </c>
    </row>
    <row r="842" spans="1:3" x14ac:dyDescent="0.25">
      <c r="A842" s="34">
        <v>0.58333333333333304</v>
      </c>
      <c r="B842" s="35">
        <v>0.58333333333333304</v>
      </c>
      <c r="C842" s="52">
        <f t="shared" si="13"/>
        <v>0.58333333333333304</v>
      </c>
    </row>
    <row r="843" spans="1:3" x14ac:dyDescent="0.25">
      <c r="A843" s="34">
        <v>0.58402777777777803</v>
      </c>
      <c r="B843" s="35">
        <v>0.58402777777777803</v>
      </c>
      <c r="C843" s="52">
        <f t="shared" si="13"/>
        <v>0.58402777777777803</v>
      </c>
    </row>
    <row r="844" spans="1:3" x14ac:dyDescent="0.25">
      <c r="A844" s="34">
        <v>0.58472222222222203</v>
      </c>
      <c r="B844" s="35">
        <v>0.58472222222222203</v>
      </c>
      <c r="C844" s="52">
        <f t="shared" si="13"/>
        <v>0.58472222222222203</v>
      </c>
    </row>
    <row r="845" spans="1:3" x14ac:dyDescent="0.25">
      <c r="A845" s="34">
        <v>0.58541666666666703</v>
      </c>
      <c r="B845" s="35">
        <v>0.58541666666666703</v>
      </c>
      <c r="C845" s="52">
        <f t="shared" si="13"/>
        <v>0.58541666666666703</v>
      </c>
    </row>
    <row r="846" spans="1:3" x14ac:dyDescent="0.25">
      <c r="A846" s="34">
        <v>0.58611111111111103</v>
      </c>
      <c r="B846" s="35">
        <v>0.58611111111111103</v>
      </c>
      <c r="C846" s="52">
        <f t="shared" si="13"/>
        <v>0.58611111111111103</v>
      </c>
    </row>
    <row r="847" spans="1:3" x14ac:dyDescent="0.25">
      <c r="A847" s="34">
        <v>0.58680555555555602</v>
      </c>
      <c r="B847" s="35">
        <v>0.58680555555555602</v>
      </c>
      <c r="C847" s="52">
        <f t="shared" si="13"/>
        <v>0.58680555555555602</v>
      </c>
    </row>
    <row r="848" spans="1:3" x14ac:dyDescent="0.25">
      <c r="A848" s="34">
        <v>0.58750000000000002</v>
      </c>
      <c r="B848" s="35">
        <v>0.58750000000000002</v>
      </c>
      <c r="C848" s="52">
        <f t="shared" si="13"/>
        <v>0.58750000000000002</v>
      </c>
    </row>
    <row r="849" spans="1:3" x14ac:dyDescent="0.25">
      <c r="A849" s="34">
        <v>0.58819444444444402</v>
      </c>
      <c r="B849" s="35">
        <v>0.58819444444444402</v>
      </c>
      <c r="C849" s="52">
        <f t="shared" si="13"/>
        <v>0.58819444444444402</v>
      </c>
    </row>
    <row r="850" spans="1:3" x14ac:dyDescent="0.25">
      <c r="A850" s="34">
        <v>0.58888888888888902</v>
      </c>
      <c r="B850" s="35">
        <v>0.58888888888888902</v>
      </c>
      <c r="C850" s="52">
        <f t="shared" si="13"/>
        <v>0.58888888888888902</v>
      </c>
    </row>
    <row r="851" spans="1:3" x14ac:dyDescent="0.25">
      <c r="A851" s="34">
        <v>0.58958333333333302</v>
      </c>
      <c r="B851" s="35">
        <v>0.58958333333333302</v>
      </c>
      <c r="C851" s="52">
        <f t="shared" si="13"/>
        <v>0.58958333333333302</v>
      </c>
    </row>
    <row r="852" spans="1:3" x14ac:dyDescent="0.25">
      <c r="A852" s="34">
        <v>0.59027777777777801</v>
      </c>
      <c r="B852" s="35">
        <v>0.59027777777777801</v>
      </c>
      <c r="C852" s="52">
        <f t="shared" si="13"/>
        <v>0.59027777777777801</v>
      </c>
    </row>
    <row r="853" spans="1:3" x14ac:dyDescent="0.25">
      <c r="A853" s="34">
        <v>0.59097222222222201</v>
      </c>
      <c r="B853" s="35">
        <v>0.59097222222222201</v>
      </c>
      <c r="C853" s="52">
        <f t="shared" si="13"/>
        <v>0.59097222222222201</v>
      </c>
    </row>
    <row r="854" spans="1:3" x14ac:dyDescent="0.25">
      <c r="A854" s="34">
        <v>0.59166666666666701</v>
      </c>
      <c r="B854" s="35">
        <v>0.59166666666666701</v>
      </c>
      <c r="C854" s="52">
        <f t="shared" si="13"/>
        <v>0.59166666666666701</v>
      </c>
    </row>
    <row r="855" spans="1:3" x14ac:dyDescent="0.25">
      <c r="A855" s="34">
        <v>0.59236111111111101</v>
      </c>
      <c r="B855" s="35">
        <v>0.59236111111111101</v>
      </c>
      <c r="C855" s="52">
        <f t="shared" si="13"/>
        <v>0.59236111111111101</v>
      </c>
    </row>
    <row r="856" spans="1:3" x14ac:dyDescent="0.25">
      <c r="A856" s="34">
        <v>0.593055555555556</v>
      </c>
      <c r="B856" s="35">
        <v>0.593055555555556</v>
      </c>
      <c r="C856" s="52">
        <f t="shared" si="13"/>
        <v>0.593055555555556</v>
      </c>
    </row>
    <row r="857" spans="1:3" x14ac:dyDescent="0.25">
      <c r="A857" s="34">
        <v>0.59375</v>
      </c>
      <c r="B857" s="35">
        <v>0.59375</v>
      </c>
      <c r="C857" s="52">
        <f t="shared" si="13"/>
        <v>0.59375</v>
      </c>
    </row>
    <row r="858" spans="1:3" x14ac:dyDescent="0.25">
      <c r="A858" s="34">
        <v>0.594444444444444</v>
      </c>
      <c r="B858" s="35">
        <v>0.594444444444444</v>
      </c>
      <c r="C858" s="52">
        <f t="shared" si="13"/>
        <v>0.594444444444444</v>
      </c>
    </row>
    <row r="859" spans="1:3" x14ac:dyDescent="0.25">
      <c r="A859" s="34">
        <v>0.59513888888888899</v>
      </c>
      <c r="B859" s="35">
        <v>0.59513888888888899</v>
      </c>
      <c r="C859" s="52">
        <f t="shared" si="13"/>
        <v>0.59513888888888899</v>
      </c>
    </row>
    <row r="860" spans="1:3" x14ac:dyDescent="0.25">
      <c r="A860" s="34">
        <v>0.59583333333333299</v>
      </c>
      <c r="B860" s="35">
        <v>0.59583333333333299</v>
      </c>
      <c r="C860" s="52">
        <f t="shared" si="13"/>
        <v>0.59583333333333299</v>
      </c>
    </row>
    <row r="861" spans="1:3" x14ac:dyDescent="0.25">
      <c r="A861" s="34">
        <v>0.59652777777777799</v>
      </c>
      <c r="B861" s="35">
        <v>0.59652777777777799</v>
      </c>
      <c r="C861" s="52">
        <f t="shared" si="13"/>
        <v>0.59652777777777799</v>
      </c>
    </row>
    <row r="862" spans="1:3" x14ac:dyDescent="0.25">
      <c r="A862" s="34">
        <v>0.59722222222222199</v>
      </c>
      <c r="B862" s="35">
        <v>0.59722222222222199</v>
      </c>
      <c r="C862" s="52">
        <f t="shared" si="13"/>
        <v>0.59722222222222199</v>
      </c>
    </row>
    <row r="863" spans="1:3" x14ac:dyDescent="0.25">
      <c r="A863" s="34">
        <v>0.59791666666666698</v>
      </c>
      <c r="B863" s="35">
        <v>0.59791666666666698</v>
      </c>
      <c r="C863" s="52">
        <f t="shared" si="13"/>
        <v>0.59791666666666698</v>
      </c>
    </row>
    <row r="864" spans="1:3" x14ac:dyDescent="0.25">
      <c r="A864" s="34">
        <v>0.59861111111111098</v>
      </c>
      <c r="B864" s="35">
        <v>0.59861111111111098</v>
      </c>
      <c r="C864" s="52">
        <f t="shared" si="13"/>
        <v>0.59861111111111098</v>
      </c>
    </row>
    <row r="865" spans="1:3" x14ac:dyDescent="0.25">
      <c r="A865" s="34">
        <v>0.59930555555555598</v>
      </c>
      <c r="B865" s="35">
        <v>0.59930555555555598</v>
      </c>
      <c r="C865" s="52">
        <f t="shared" si="13"/>
        <v>0.59930555555555598</v>
      </c>
    </row>
    <row r="866" spans="1:3" x14ac:dyDescent="0.25">
      <c r="A866" s="34">
        <v>0.6</v>
      </c>
      <c r="B866" s="35">
        <v>0.6</v>
      </c>
      <c r="C866" s="52">
        <f t="shared" si="13"/>
        <v>0.6</v>
      </c>
    </row>
    <row r="867" spans="1:3" x14ac:dyDescent="0.25">
      <c r="A867" s="34">
        <v>0.60069444444444398</v>
      </c>
      <c r="B867" s="35">
        <v>0.60069444444444398</v>
      </c>
      <c r="C867" s="52">
        <f t="shared" si="13"/>
        <v>0.60069444444444398</v>
      </c>
    </row>
    <row r="868" spans="1:3" x14ac:dyDescent="0.25">
      <c r="A868" s="34">
        <v>0.60138888888888897</v>
      </c>
      <c r="B868" s="35">
        <v>0.60138888888888897</v>
      </c>
      <c r="C868" s="52">
        <f t="shared" si="13"/>
        <v>0.60138888888888897</v>
      </c>
    </row>
    <row r="869" spans="1:3" x14ac:dyDescent="0.25">
      <c r="A869" s="34">
        <v>0.60208333333333297</v>
      </c>
      <c r="B869" s="35">
        <v>0.60208333333333297</v>
      </c>
      <c r="C869" s="52">
        <f t="shared" si="13"/>
        <v>0.60208333333333297</v>
      </c>
    </row>
    <row r="870" spans="1:3" x14ac:dyDescent="0.25">
      <c r="A870" s="34">
        <v>0.60277777777777797</v>
      </c>
      <c r="B870" s="35">
        <v>0.60277777777777797</v>
      </c>
      <c r="C870" s="52">
        <f t="shared" si="13"/>
        <v>0.60277777777777797</v>
      </c>
    </row>
    <row r="871" spans="1:3" x14ac:dyDescent="0.25">
      <c r="A871" s="34">
        <v>0.60347222222222197</v>
      </c>
      <c r="B871" s="35">
        <v>0.60347222222222197</v>
      </c>
      <c r="C871" s="52">
        <f t="shared" si="13"/>
        <v>0.60347222222222197</v>
      </c>
    </row>
    <row r="872" spans="1:3" x14ac:dyDescent="0.25">
      <c r="A872" s="34">
        <v>0.60416666666666696</v>
      </c>
      <c r="B872" s="35">
        <v>0.60416666666666696</v>
      </c>
      <c r="C872" s="52">
        <f t="shared" si="13"/>
        <v>0.60416666666666696</v>
      </c>
    </row>
    <row r="873" spans="1:3" x14ac:dyDescent="0.25">
      <c r="A873" s="34">
        <v>0.60486111111111096</v>
      </c>
      <c r="B873" s="35">
        <v>0.60486111111111096</v>
      </c>
      <c r="C873" s="52">
        <f t="shared" si="13"/>
        <v>0.60486111111111096</v>
      </c>
    </row>
    <row r="874" spans="1:3" x14ac:dyDescent="0.25">
      <c r="A874" s="34">
        <v>0.60555555555555596</v>
      </c>
      <c r="B874" s="35">
        <v>0.60555555555555596</v>
      </c>
      <c r="C874" s="52">
        <f t="shared" si="13"/>
        <v>0.60555555555555596</v>
      </c>
    </row>
    <row r="875" spans="1:3" x14ac:dyDescent="0.25">
      <c r="A875" s="34">
        <v>0.60624999999999996</v>
      </c>
      <c r="B875" s="35">
        <v>0.60624999999999996</v>
      </c>
      <c r="C875" s="52">
        <f t="shared" si="13"/>
        <v>0.60624999999999996</v>
      </c>
    </row>
    <row r="876" spans="1:3" x14ac:dyDescent="0.25">
      <c r="A876" s="34">
        <v>0.60694444444444495</v>
      </c>
      <c r="B876" s="35">
        <v>0.60694444444444495</v>
      </c>
      <c r="C876" s="52">
        <f t="shared" si="13"/>
        <v>0.60694444444444495</v>
      </c>
    </row>
    <row r="877" spans="1:3" x14ac:dyDescent="0.25">
      <c r="A877" s="34">
        <v>0.60763888888888895</v>
      </c>
      <c r="B877" s="35">
        <v>0.60763888888888895</v>
      </c>
      <c r="C877" s="52">
        <f t="shared" si="13"/>
        <v>0.60763888888888895</v>
      </c>
    </row>
    <row r="878" spans="1:3" x14ac:dyDescent="0.25">
      <c r="A878" s="34">
        <v>0.60833333333333295</v>
      </c>
      <c r="B878" s="35">
        <v>0.60833333333333295</v>
      </c>
      <c r="C878" s="52">
        <f t="shared" si="13"/>
        <v>0.60833333333333295</v>
      </c>
    </row>
    <row r="879" spans="1:3" x14ac:dyDescent="0.25">
      <c r="A879" s="34">
        <v>0.60902777777777795</v>
      </c>
      <c r="B879" s="35">
        <v>0.60902777777777795</v>
      </c>
      <c r="C879" s="52">
        <f t="shared" si="13"/>
        <v>0.60902777777777795</v>
      </c>
    </row>
    <row r="880" spans="1:3" x14ac:dyDescent="0.25">
      <c r="A880" s="34">
        <v>0.60972222222222205</v>
      </c>
      <c r="B880" s="35">
        <v>0.60972222222222205</v>
      </c>
      <c r="C880" s="52">
        <f t="shared" si="13"/>
        <v>0.60972222222222205</v>
      </c>
    </row>
    <row r="881" spans="1:3" x14ac:dyDescent="0.25">
      <c r="A881" s="34">
        <v>0.61041666666666705</v>
      </c>
      <c r="B881" s="35">
        <v>0.61041666666666705</v>
      </c>
      <c r="C881" s="52">
        <f t="shared" si="13"/>
        <v>0.61041666666666705</v>
      </c>
    </row>
    <row r="882" spans="1:3" x14ac:dyDescent="0.25">
      <c r="A882" s="34">
        <v>0.61111111111111105</v>
      </c>
      <c r="B882" s="35">
        <v>0.61111111111111105</v>
      </c>
      <c r="C882" s="52">
        <f t="shared" si="13"/>
        <v>0.61111111111111105</v>
      </c>
    </row>
    <row r="883" spans="1:3" x14ac:dyDescent="0.25">
      <c r="A883" s="34">
        <v>0.61180555555555605</v>
      </c>
      <c r="B883" s="35">
        <v>0.61180555555555605</v>
      </c>
      <c r="C883" s="52">
        <f t="shared" si="13"/>
        <v>0.61180555555555605</v>
      </c>
    </row>
    <row r="884" spans="1:3" x14ac:dyDescent="0.25">
      <c r="A884" s="34">
        <v>0.61250000000000004</v>
      </c>
      <c r="B884" s="35">
        <v>0.61250000000000004</v>
      </c>
      <c r="C884" s="52">
        <f t="shared" si="13"/>
        <v>0.61250000000000004</v>
      </c>
    </row>
    <row r="885" spans="1:3" x14ac:dyDescent="0.25">
      <c r="A885" s="34">
        <v>0.61319444444444404</v>
      </c>
      <c r="B885" s="35">
        <v>0.61319444444444404</v>
      </c>
      <c r="C885" s="52">
        <f t="shared" si="13"/>
        <v>0.61319444444444404</v>
      </c>
    </row>
    <row r="886" spans="1:3" x14ac:dyDescent="0.25">
      <c r="A886" s="34">
        <v>0.61388888888888904</v>
      </c>
      <c r="B886" s="35">
        <v>0.61388888888888904</v>
      </c>
      <c r="C886" s="52">
        <f t="shared" si="13"/>
        <v>0.61388888888888904</v>
      </c>
    </row>
    <row r="887" spans="1:3" x14ac:dyDescent="0.25">
      <c r="A887" s="34">
        <v>0.61458333333333304</v>
      </c>
      <c r="B887" s="35">
        <v>0.61458333333333304</v>
      </c>
      <c r="C887" s="52">
        <f t="shared" si="13"/>
        <v>0.61458333333333304</v>
      </c>
    </row>
    <row r="888" spans="1:3" x14ac:dyDescent="0.25">
      <c r="A888" s="34">
        <v>0.61527777777777803</v>
      </c>
      <c r="B888" s="35">
        <v>0.61527777777777803</v>
      </c>
      <c r="C888" s="52">
        <f t="shared" si="13"/>
        <v>0.61527777777777803</v>
      </c>
    </row>
    <row r="889" spans="1:3" x14ac:dyDescent="0.25">
      <c r="A889" s="34">
        <v>0.61597222222222203</v>
      </c>
      <c r="B889" s="35">
        <v>0.61597222222222203</v>
      </c>
      <c r="C889" s="52">
        <f t="shared" si="13"/>
        <v>0.61597222222222203</v>
      </c>
    </row>
    <row r="890" spans="1:3" x14ac:dyDescent="0.25">
      <c r="A890" s="34">
        <v>0.61666666666666703</v>
      </c>
      <c r="B890" s="35">
        <v>0.61666666666666703</v>
      </c>
      <c r="C890" s="52">
        <f t="shared" si="13"/>
        <v>0.61666666666666703</v>
      </c>
    </row>
    <row r="891" spans="1:3" x14ac:dyDescent="0.25">
      <c r="A891" s="34">
        <v>0.61736111111111103</v>
      </c>
      <c r="B891" s="35">
        <v>0.61736111111111103</v>
      </c>
      <c r="C891" s="52">
        <f t="shared" si="13"/>
        <v>0.61736111111111103</v>
      </c>
    </row>
    <row r="892" spans="1:3" x14ac:dyDescent="0.25">
      <c r="A892" s="34">
        <v>0.61805555555555602</v>
      </c>
      <c r="B892" s="35">
        <v>0.61805555555555602</v>
      </c>
      <c r="C892" s="52">
        <f t="shared" si="13"/>
        <v>0.61805555555555602</v>
      </c>
    </row>
    <row r="893" spans="1:3" x14ac:dyDescent="0.25">
      <c r="A893" s="34">
        <v>0.61875000000000002</v>
      </c>
      <c r="B893" s="35">
        <v>0.61875000000000002</v>
      </c>
      <c r="C893" s="52">
        <f t="shared" si="13"/>
        <v>0.61875000000000002</v>
      </c>
    </row>
    <row r="894" spans="1:3" x14ac:dyDescent="0.25">
      <c r="A894" s="34">
        <v>0.61944444444444402</v>
      </c>
      <c r="B894" s="35">
        <v>0.61944444444444402</v>
      </c>
      <c r="C894" s="52">
        <f t="shared" si="13"/>
        <v>0.61944444444444402</v>
      </c>
    </row>
    <row r="895" spans="1:3" x14ac:dyDescent="0.25">
      <c r="A895" s="34">
        <v>0.62013888888888902</v>
      </c>
      <c r="B895" s="35">
        <v>0.62013888888888902</v>
      </c>
      <c r="C895" s="52">
        <f t="shared" si="13"/>
        <v>0.62013888888888902</v>
      </c>
    </row>
    <row r="896" spans="1:3" x14ac:dyDescent="0.25">
      <c r="A896" s="34">
        <v>0.62083333333333302</v>
      </c>
      <c r="B896" s="35">
        <v>0.62083333333333302</v>
      </c>
      <c r="C896" s="52">
        <f t="shared" si="13"/>
        <v>0.62083333333333302</v>
      </c>
    </row>
    <row r="897" spans="1:3" x14ac:dyDescent="0.25">
      <c r="A897" s="34">
        <v>0.62152777777777801</v>
      </c>
      <c r="B897" s="35">
        <v>0.62152777777777801</v>
      </c>
      <c r="C897" s="52">
        <f t="shared" si="13"/>
        <v>0.62152777777777801</v>
      </c>
    </row>
    <row r="898" spans="1:3" x14ac:dyDescent="0.25">
      <c r="A898" s="34">
        <v>0.62222222222222201</v>
      </c>
      <c r="B898" s="35">
        <v>0.62222222222222201</v>
      </c>
      <c r="C898" s="52">
        <f t="shared" si="13"/>
        <v>0.62222222222222201</v>
      </c>
    </row>
    <row r="899" spans="1:3" x14ac:dyDescent="0.25">
      <c r="A899" s="34">
        <v>0.62291666666666701</v>
      </c>
      <c r="B899" s="35">
        <v>0.62291666666666701</v>
      </c>
      <c r="C899" s="52">
        <f t="shared" ref="C899:C962" si="14">B899</f>
        <v>0.62291666666666701</v>
      </c>
    </row>
    <row r="900" spans="1:3" x14ac:dyDescent="0.25">
      <c r="A900" s="34">
        <v>0.62361111111111101</v>
      </c>
      <c r="B900" s="35">
        <v>0.62361111111111101</v>
      </c>
      <c r="C900" s="52">
        <f t="shared" si="14"/>
        <v>0.62361111111111101</v>
      </c>
    </row>
    <row r="901" spans="1:3" x14ac:dyDescent="0.25">
      <c r="A901" s="34">
        <v>0.624305555555556</v>
      </c>
      <c r="B901" s="35">
        <v>0.624305555555556</v>
      </c>
      <c r="C901" s="52">
        <f t="shared" si="14"/>
        <v>0.624305555555556</v>
      </c>
    </row>
    <row r="902" spans="1:3" x14ac:dyDescent="0.25">
      <c r="A902" s="34">
        <v>0.625</v>
      </c>
      <c r="B902" s="35">
        <v>0.625</v>
      </c>
      <c r="C902" s="52">
        <f t="shared" si="14"/>
        <v>0.625</v>
      </c>
    </row>
    <row r="903" spans="1:3" x14ac:dyDescent="0.25">
      <c r="A903" s="34">
        <v>0.625694444444444</v>
      </c>
      <c r="B903" s="35">
        <v>0.625694444444444</v>
      </c>
      <c r="C903" s="52">
        <f t="shared" si="14"/>
        <v>0.625694444444444</v>
      </c>
    </row>
    <row r="904" spans="1:3" x14ac:dyDescent="0.25">
      <c r="A904" s="34">
        <v>0.62638888888888899</v>
      </c>
      <c r="B904" s="35">
        <v>0.62638888888888899</v>
      </c>
      <c r="C904" s="52">
        <f t="shared" si="14"/>
        <v>0.62638888888888899</v>
      </c>
    </row>
    <row r="905" spans="1:3" x14ac:dyDescent="0.25">
      <c r="A905" s="34">
        <v>0.62708333333333299</v>
      </c>
      <c r="B905" s="35">
        <v>0.62708333333333299</v>
      </c>
      <c r="C905" s="52">
        <f t="shared" si="14"/>
        <v>0.62708333333333299</v>
      </c>
    </row>
    <row r="906" spans="1:3" x14ac:dyDescent="0.25">
      <c r="A906" s="34">
        <v>0.62777777777777799</v>
      </c>
      <c r="B906" s="35">
        <v>0.62777777777777799</v>
      </c>
      <c r="C906" s="52">
        <f t="shared" si="14"/>
        <v>0.62777777777777799</v>
      </c>
    </row>
    <row r="907" spans="1:3" x14ac:dyDescent="0.25">
      <c r="A907" s="34">
        <v>0.62847222222222199</v>
      </c>
      <c r="B907" s="35">
        <v>0.62847222222222199</v>
      </c>
      <c r="C907" s="52">
        <f t="shared" si="14"/>
        <v>0.62847222222222199</v>
      </c>
    </row>
    <row r="908" spans="1:3" x14ac:dyDescent="0.25">
      <c r="A908" s="34">
        <v>0.62916666666666698</v>
      </c>
      <c r="B908" s="35">
        <v>0.62916666666666698</v>
      </c>
      <c r="C908" s="52">
        <f t="shared" si="14"/>
        <v>0.62916666666666698</v>
      </c>
    </row>
    <row r="909" spans="1:3" x14ac:dyDescent="0.25">
      <c r="A909" s="34">
        <v>0.62986111111111098</v>
      </c>
      <c r="B909" s="35">
        <v>0.62986111111111098</v>
      </c>
      <c r="C909" s="52">
        <f t="shared" si="14"/>
        <v>0.62986111111111098</v>
      </c>
    </row>
    <row r="910" spans="1:3" x14ac:dyDescent="0.25">
      <c r="A910" s="34">
        <v>0.63055555555555598</v>
      </c>
      <c r="B910" s="35">
        <v>0.63055555555555598</v>
      </c>
      <c r="C910" s="52">
        <f t="shared" si="14"/>
        <v>0.63055555555555598</v>
      </c>
    </row>
    <row r="911" spans="1:3" x14ac:dyDescent="0.25">
      <c r="A911" s="34">
        <v>0.63124999999999998</v>
      </c>
      <c r="B911" s="35">
        <v>0.63124999999999998</v>
      </c>
      <c r="C911" s="52">
        <f t="shared" si="14"/>
        <v>0.63124999999999998</v>
      </c>
    </row>
    <row r="912" spans="1:3" x14ac:dyDescent="0.25">
      <c r="A912" s="34">
        <v>0.63194444444444398</v>
      </c>
      <c r="B912" s="35">
        <v>0.63194444444444398</v>
      </c>
      <c r="C912" s="52">
        <f t="shared" si="14"/>
        <v>0.63194444444444398</v>
      </c>
    </row>
    <row r="913" spans="1:3" x14ac:dyDescent="0.25">
      <c r="A913" s="34">
        <v>0.63263888888888897</v>
      </c>
      <c r="B913" s="35">
        <v>0.63263888888888897</v>
      </c>
      <c r="C913" s="52">
        <f t="shared" si="14"/>
        <v>0.63263888888888897</v>
      </c>
    </row>
    <row r="914" spans="1:3" x14ac:dyDescent="0.25">
      <c r="A914" s="34">
        <v>0.63333333333333297</v>
      </c>
      <c r="B914" s="35">
        <v>0.63333333333333297</v>
      </c>
      <c r="C914" s="52">
        <f t="shared" si="14"/>
        <v>0.63333333333333297</v>
      </c>
    </row>
    <row r="915" spans="1:3" x14ac:dyDescent="0.25">
      <c r="A915" s="34">
        <v>0.63402777777777797</v>
      </c>
      <c r="B915" s="35">
        <v>0.63402777777777797</v>
      </c>
      <c r="C915" s="52">
        <f t="shared" si="14"/>
        <v>0.63402777777777797</v>
      </c>
    </row>
    <row r="916" spans="1:3" x14ac:dyDescent="0.25">
      <c r="A916" s="34">
        <v>0.63472222222222197</v>
      </c>
      <c r="B916" s="35">
        <v>0.63472222222222197</v>
      </c>
      <c r="C916" s="52">
        <f t="shared" si="14"/>
        <v>0.63472222222222197</v>
      </c>
    </row>
    <row r="917" spans="1:3" x14ac:dyDescent="0.25">
      <c r="A917" s="34">
        <v>0.63541666666666696</v>
      </c>
      <c r="B917" s="35">
        <v>0.63541666666666696</v>
      </c>
      <c r="C917" s="52">
        <f t="shared" si="14"/>
        <v>0.63541666666666696</v>
      </c>
    </row>
    <row r="918" spans="1:3" x14ac:dyDescent="0.25">
      <c r="A918" s="34">
        <v>0.63611111111111096</v>
      </c>
      <c r="B918" s="35">
        <v>0.63611111111111096</v>
      </c>
      <c r="C918" s="52">
        <f t="shared" si="14"/>
        <v>0.63611111111111096</v>
      </c>
    </row>
    <row r="919" spans="1:3" x14ac:dyDescent="0.25">
      <c r="A919" s="34">
        <v>0.63680555555555596</v>
      </c>
      <c r="B919" s="35">
        <v>0.63680555555555596</v>
      </c>
      <c r="C919" s="52">
        <f t="shared" si="14"/>
        <v>0.63680555555555596</v>
      </c>
    </row>
    <row r="920" spans="1:3" x14ac:dyDescent="0.25">
      <c r="A920" s="34">
        <v>0.63749999999999996</v>
      </c>
      <c r="B920" s="35">
        <v>0.63749999999999996</v>
      </c>
      <c r="C920" s="52">
        <f t="shared" si="14"/>
        <v>0.63749999999999996</v>
      </c>
    </row>
    <row r="921" spans="1:3" x14ac:dyDescent="0.25">
      <c r="A921" s="34">
        <v>0.63819444444444495</v>
      </c>
      <c r="B921" s="35">
        <v>0.63819444444444495</v>
      </c>
      <c r="C921" s="52">
        <f t="shared" si="14"/>
        <v>0.63819444444444495</v>
      </c>
    </row>
    <row r="922" spans="1:3" x14ac:dyDescent="0.25">
      <c r="A922" s="34">
        <v>0.63888888888888895</v>
      </c>
      <c r="B922" s="35">
        <v>0.63888888888888895</v>
      </c>
      <c r="C922" s="52">
        <f t="shared" si="14"/>
        <v>0.63888888888888895</v>
      </c>
    </row>
    <row r="923" spans="1:3" x14ac:dyDescent="0.25">
      <c r="A923" s="34">
        <v>0.63958333333333295</v>
      </c>
      <c r="B923" s="35">
        <v>0.63958333333333295</v>
      </c>
      <c r="C923" s="52">
        <f t="shared" si="14"/>
        <v>0.63958333333333295</v>
      </c>
    </row>
    <row r="924" spans="1:3" x14ac:dyDescent="0.25">
      <c r="A924" s="34">
        <v>0.64027777777777795</v>
      </c>
      <c r="B924" s="35">
        <v>0.64027777777777795</v>
      </c>
      <c r="C924" s="52">
        <f t="shared" si="14"/>
        <v>0.64027777777777795</v>
      </c>
    </row>
    <row r="925" spans="1:3" x14ac:dyDescent="0.25">
      <c r="A925" s="34">
        <v>0.64097222222222205</v>
      </c>
      <c r="B925" s="35">
        <v>0.64097222222222205</v>
      </c>
      <c r="C925" s="52">
        <f t="shared" si="14"/>
        <v>0.64097222222222205</v>
      </c>
    </row>
    <row r="926" spans="1:3" x14ac:dyDescent="0.25">
      <c r="A926" s="34">
        <v>0.64166666666666705</v>
      </c>
      <c r="B926" s="35">
        <v>0.64166666666666705</v>
      </c>
      <c r="C926" s="52">
        <f t="shared" si="14"/>
        <v>0.64166666666666705</v>
      </c>
    </row>
    <row r="927" spans="1:3" x14ac:dyDescent="0.25">
      <c r="A927" s="34">
        <v>0.64236111111111105</v>
      </c>
      <c r="B927" s="35">
        <v>0.64236111111111105</v>
      </c>
      <c r="C927" s="52">
        <f t="shared" si="14"/>
        <v>0.64236111111111105</v>
      </c>
    </row>
    <row r="928" spans="1:3" x14ac:dyDescent="0.25">
      <c r="A928" s="34">
        <v>0.64305555555555605</v>
      </c>
      <c r="B928" s="35">
        <v>0.64305555555555605</v>
      </c>
      <c r="C928" s="52">
        <f t="shared" si="14"/>
        <v>0.64305555555555605</v>
      </c>
    </row>
    <row r="929" spans="1:3" x14ac:dyDescent="0.25">
      <c r="A929" s="34">
        <v>0.64375000000000004</v>
      </c>
      <c r="B929" s="35">
        <v>0.64375000000000004</v>
      </c>
      <c r="C929" s="52">
        <f t="shared" si="14"/>
        <v>0.64375000000000004</v>
      </c>
    </row>
    <row r="930" spans="1:3" x14ac:dyDescent="0.25">
      <c r="A930" s="34">
        <v>0.64444444444444404</v>
      </c>
      <c r="B930" s="35">
        <v>0.64444444444444404</v>
      </c>
      <c r="C930" s="52">
        <f t="shared" si="14"/>
        <v>0.64444444444444404</v>
      </c>
    </row>
    <row r="931" spans="1:3" x14ac:dyDescent="0.25">
      <c r="A931" s="34">
        <v>0.64513888888888904</v>
      </c>
      <c r="B931" s="35">
        <v>0.64513888888888904</v>
      </c>
      <c r="C931" s="52">
        <f t="shared" si="14"/>
        <v>0.64513888888888904</v>
      </c>
    </row>
    <row r="932" spans="1:3" x14ac:dyDescent="0.25">
      <c r="A932" s="34">
        <v>0.64583333333333304</v>
      </c>
      <c r="B932" s="35">
        <v>0.64583333333333304</v>
      </c>
      <c r="C932" s="52">
        <f t="shared" si="14"/>
        <v>0.64583333333333304</v>
      </c>
    </row>
    <row r="933" spans="1:3" x14ac:dyDescent="0.25">
      <c r="A933" s="34">
        <v>0.64652777777777803</v>
      </c>
      <c r="B933" s="35">
        <v>0.64652777777777803</v>
      </c>
      <c r="C933" s="52">
        <f t="shared" si="14"/>
        <v>0.64652777777777803</v>
      </c>
    </row>
    <row r="934" spans="1:3" x14ac:dyDescent="0.25">
      <c r="A934" s="34">
        <v>0.64722222222222203</v>
      </c>
      <c r="B934" s="35">
        <v>0.64722222222222203</v>
      </c>
      <c r="C934" s="52">
        <f t="shared" si="14"/>
        <v>0.64722222222222203</v>
      </c>
    </row>
    <row r="935" spans="1:3" x14ac:dyDescent="0.25">
      <c r="A935" s="34">
        <v>0.64791666666666703</v>
      </c>
      <c r="B935" s="35">
        <v>0.64791666666666703</v>
      </c>
      <c r="C935" s="52">
        <f t="shared" si="14"/>
        <v>0.64791666666666703</v>
      </c>
    </row>
    <row r="936" spans="1:3" x14ac:dyDescent="0.25">
      <c r="A936" s="34">
        <v>0.64861111111111103</v>
      </c>
      <c r="B936" s="35">
        <v>0.64861111111111103</v>
      </c>
      <c r="C936" s="52">
        <f t="shared" si="14"/>
        <v>0.64861111111111103</v>
      </c>
    </row>
    <row r="937" spans="1:3" x14ac:dyDescent="0.25">
      <c r="A937" s="34">
        <v>0.64930555555555602</v>
      </c>
      <c r="B937" s="35">
        <v>0.64930555555555602</v>
      </c>
      <c r="C937" s="52">
        <f t="shared" si="14"/>
        <v>0.64930555555555602</v>
      </c>
    </row>
    <row r="938" spans="1:3" x14ac:dyDescent="0.25">
      <c r="A938" s="34">
        <v>0.65</v>
      </c>
      <c r="B938" s="35">
        <v>0.65</v>
      </c>
      <c r="C938" s="52">
        <f t="shared" si="14"/>
        <v>0.65</v>
      </c>
    </row>
    <row r="939" spans="1:3" x14ac:dyDescent="0.25">
      <c r="A939" s="34">
        <v>0.65069444444444402</v>
      </c>
      <c r="B939" s="35">
        <v>0.65069444444444402</v>
      </c>
      <c r="C939" s="52">
        <f t="shared" si="14"/>
        <v>0.65069444444444402</v>
      </c>
    </row>
    <row r="940" spans="1:3" x14ac:dyDescent="0.25">
      <c r="A940" s="34">
        <v>0.65138888888888902</v>
      </c>
      <c r="B940" s="35">
        <v>0.65138888888888902</v>
      </c>
      <c r="C940" s="52">
        <f t="shared" si="14"/>
        <v>0.65138888888888902</v>
      </c>
    </row>
    <row r="941" spans="1:3" x14ac:dyDescent="0.25">
      <c r="A941" s="34">
        <v>0.65208333333333302</v>
      </c>
      <c r="B941" s="35">
        <v>0.65208333333333302</v>
      </c>
      <c r="C941" s="52">
        <f t="shared" si="14"/>
        <v>0.65208333333333302</v>
      </c>
    </row>
    <row r="942" spans="1:3" x14ac:dyDescent="0.25">
      <c r="A942" s="34">
        <v>0.65277777777777801</v>
      </c>
      <c r="B942" s="35">
        <v>0.65277777777777801</v>
      </c>
      <c r="C942" s="52">
        <f t="shared" si="14"/>
        <v>0.65277777777777801</v>
      </c>
    </row>
    <row r="943" spans="1:3" x14ac:dyDescent="0.25">
      <c r="A943" s="34">
        <v>0.65347222222222201</v>
      </c>
      <c r="B943" s="35">
        <v>0.65347222222222201</v>
      </c>
      <c r="C943" s="52">
        <f t="shared" si="14"/>
        <v>0.65347222222222201</v>
      </c>
    </row>
    <row r="944" spans="1:3" x14ac:dyDescent="0.25">
      <c r="A944" s="34">
        <v>0.65416666666666701</v>
      </c>
      <c r="B944" s="35">
        <v>0.65416666666666701</v>
      </c>
      <c r="C944" s="52">
        <f t="shared" si="14"/>
        <v>0.65416666666666701</v>
      </c>
    </row>
    <row r="945" spans="1:3" x14ac:dyDescent="0.25">
      <c r="A945" s="34">
        <v>0.65486111111111101</v>
      </c>
      <c r="B945" s="35">
        <v>0.65486111111111101</v>
      </c>
      <c r="C945" s="52">
        <f t="shared" si="14"/>
        <v>0.65486111111111101</v>
      </c>
    </row>
    <row r="946" spans="1:3" x14ac:dyDescent="0.25">
      <c r="A946" s="34">
        <v>0.655555555555556</v>
      </c>
      <c r="B946" s="35">
        <v>0.655555555555556</v>
      </c>
      <c r="C946" s="52">
        <f t="shared" si="14"/>
        <v>0.655555555555556</v>
      </c>
    </row>
    <row r="947" spans="1:3" x14ac:dyDescent="0.25">
      <c r="A947" s="34">
        <v>0.65625</v>
      </c>
      <c r="B947" s="35">
        <v>0.65625</v>
      </c>
      <c r="C947" s="52">
        <f t="shared" si="14"/>
        <v>0.65625</v>
      </c>
    </row>
    <row r="948" spans="1:3" x14ac:dyDescent="0.25">
      <c r="A948" s="34">
        <v>0.656944444444444</v>
      </c>
      <c r="B948" s="35">
        <v>0.656944444444444</v>
      </c>
      <c r="C948" s="52">
        <f t="shared" si="14"/>
        <v>0.656944444444444</v>
      </c>
    </row>
    <row r="949" spans="1:3" x14ac:dyDescent="0.25">
      <c r="A949" s="34">
        <v>0.65763888888888899</v>
      </c>
      <c r="B949" s="35">
        <v>0.65763888888888899</v>
      </c>
      <c r="C949" s="52">
        <f t="shared" si="14"/>
        <v>0.65763888888888899</v>
      </c>
    </row>
    <row r="950" spans="1:3" x14ac:dyDescent="0.25">
      <c r="A950" s="34">
        <v>0.65833333333333299</v>
      </c>
      <c r="B950" s="35">
        <v>0.65833333333333299</v>
      </c>
      <c r="C950" s="52">
        <f t="shared" si="14"/>
        <v>0.65833333333333299</v>
      </c>
    </row>
    <row r="951" spans="1:3" x14ac:dyDescent="0.25">
      <c r="A951" s="34">
        <v>0.65902777777777799</v>
      </c>
      <c r="B951" s="35">
        <v>0.65902777777777799</v>
      </c>
      <c r="C951" s="52">
        <f t="shared" si="14"/>
        <v>0.65902777777777799</v>
      </c>
    </row>
    <row r="952" spans="1:3" x14ac:dyDescent="0.25">
      <c r="A952" s="34">
        <v>0.65972222222222199</v>
      </c>
      <c r="B952" s="35">
        <v>0.65972222222222199</v>
      </c>
      <c r="C952" s="52">
        <f t="shared" si="14"/>
        <v>0.65972222222222199</v>
      </c>
    </row>
    <row r="953" spans="1:3" x14ac:dyDescent="0.25">
      <c r="A953" s="34">
        <v>0.66041666666666698</v>
      </c>
      <c r="B953" s="35">
        <v>0.66041666666666698</v>
      </c>
      <c r="C953" s="52">
        <f t="shared" si="14"/>
        <v>0.66041666666666698</v>
      </c>
    </row>
    <row r="954" spans="1:3" x14ac:dyDescent="0.25">
      <c r="A954" s="34">
        <v>0.66111111111111098</v>
      </c>
      <c r="B954" s="35">
        <v>0.66111111111111098</v>
      </c>
      <c r="C954" s="52">
        <f t="shared" si="14"/>
        <v>0.66111111111111098</v>
      </c>
    </row>
    <row r="955" spans="1:3" x14ac:dyDescent="0.25">
      <c r="A955" s="34">
        <v>0.66180555555555598</v>
      </c>
      <c r="B955" s="35">
        <v>0.66180555555555598</v>
      </c>
      <c r="C955" s="52">
        <f t="shared" si="14"/>
        <v>0.66180555555555598</v>
      </c>
    </row>
    <row r="956" spans="1:3" x14ac:dyDescent="0.25">
      <c r="A956" s="34">
        <v>0.66249999999999998</v>
      </c>
      <c r="B956" s="35">
        <v>0.66249999999999998</v>
      </c>
      <c r="C956" s="52">
        <f t="shared" si="14"/>
        <v>0.66249999999999998</v>
      </c>
    </row>
    <row r="957" spans="1:3" x14ac:dyDescent="0.25">
      <c r="A957" s="34">
        <v>0.66319444444444398</v>
      </c>
      <c r="B957" s="35">
        <v>0.66319444444444398</v>
      </c>
      <c r="C957" s="52">
        <f t="shared" si="14"/>
        <v>0.66319444444444398</v>
      </c>
    </row>
    <row r="958" spans="1:3" x14ac:dyDescent="0.25">
      <c r="A958" s="34">
        <v>0.66388888888888897</v>
      </c>
      <c r="B958" s="35">
        <v>0.66388888888888897</v>
      </c>
      <c r="C958" s="52">
        <f t="shared" si="14"/>
        <v>0.66388888888888897</v>
      </c>
    </row>
    <row r="959" spans="1:3" x14ac:dyDescent="0.25">
      <c r="A959" s="34">
        <v>0.66458333333333297</v>
      </c>
      <c r="B959" s="35">
        <v>0.66458333333333297</v>
      </c>
      <c r="C959" s="52">
        <f t="shared" si="14"/>
        <v>0.66458333333333297</v>
      </c>
    </row>
    <row r="960" spans="1:3" x14ac:dyDescent="0.25">
      <c r="A960" s="34">
        <v>0.66527777777777797</v>
      </c>
      <c r="B960" s="35">
        <v>0.66527777777777797</v>
      </c>
      <c r="C960" s="52">
        <f t="shared" si="14"/>
        <v>0.66527777777777797</v>
      </c>
    </row>
    <row r="961" spans="1:3" x14ac:dyDescent="0.25">
      <c r="A961" s="34">
        <v>0.66597222222222197</v>
      </c>
      <c r="B961" s="35">
        <v>0.66597222222222197</v>
      </c>
      <c r="C961" s="52">
        <f t="shared" si="14"/>
        <v>0.66597222222222197</v>
      </c>
    </row>
    <row r="962" spans="1:3" x14ac:dyDescent="0.25">
      <c r="A962" s="34">
        <v>0.66666666666666696</v>
      </c>
      <c r="B962" s="35">
        <v>0.66666666666666696</v>
      </c>
      <c r="C962" s="52">
        <f t="shared" si="14"/>
        <v>0.66666666666666696</v>
      </c>
    </row>
    <row r="963" spans="1:3" x14ac:dyDescent="0.25">
      <c r="A963" s="34">
        <v>0.66736111111111096</v>
      </c>
      <c r="B963" s="35">
        <v>0.66736111111111096</v>
      </c>
      <c r="C963" s="52">
        <f t="shared" ref="C963:C1026" si="15">B963</f>
        <v>0.66736111111111096</v>
      </c>
    </row>
    <row r="964" spans="1:3" x14ac:dyDescent="0.25">
      <c r="A964" s="34">
        <v>0.66805555555555596</v>
      </c>
      <c r="B964" s="35">
        <v>0.66805555555555596</v>
      </c>
      <c r="C964" s="52">
        <f t="shared" si="15"/>
        <v>0.66805555555555596</v>
      </c>
    </row>
    <row r="965" spans="1:3" x14ac:dyDescent="0.25">
      <c r="A965" s="34">
        <v>0.66874999999999996</v>
      </c>
      <c r="B965" s="35">
        <v>0.66874999999999996</v>
      </c>
      <c r="C965" s="52">
        <f t="shared" si="15"/>
        <v>0.66874999999999996</v>
      </c>
    </row>
    <row r="966" spans="1:3" x14ac:dyDescent="0.25">
      <c r="A966" s="34">
        <v>0.66944444444444495</v>
      </c>
      <c r="B966" s="35">
        <v>0.66944444444444495</v>
      </c>
      <c r="C966" s="52">
        <f t="shared" si="15"/>
        <v>0.66944444444444495</v>
      </c>
    </row>
    <row r="967" spans="1:3" x14ac:dyDescent="0.25">
      <c r="A967" s="34">
        <v>0.67013888888888895</v>
      </c>
      <c r="B967" s="35">
        <v>0.67013888888888895</v>
      </c>
      <c r="C967" s="52">
        <f t="shared" si="15"/>
        <v>0.67013888888888895</v>
      </c>
    </row>
    <row r="968" spans="1:3" x14ac:dyDescent="0.25">
      <c r="A968" s="34">
        <v>0.67083333333333295</v>
      </c>
      <c r="B968" s="35">
        <v>0.67083333333333295</v>
      </c>
      <c r="C968" s="52">
        <f t="shared" si="15"/>
        <v>0.67083333333333295</v>
      </c>
    </row>
    <row r="969" spans="1:3" x14ac:dyDescent="0.25">
      <c r="A969" s="34">
        <v>0.67152777777777795</v>
      </c>
      <c r="B969" s="35">
        <v>0.67152777777777795</v>
      </c>
      <c r="C969" s="52">
        <f t="shared" si="15"/>
        <v>0.67152777777777795</v>
      </c>
    </row>
    <row r="970" spans="1:3" x14ac:dyDescent="0.25">
      <c r="A970" s="34">
        <v>0.67222222222222205</v>
      </c>
      <c r="B970" s="35">
        <v>0.67222222222222205</v>
      </c>
      <c r="C970" s="52">
        <f t="shared" si="15"/>
        <v>0.67222222222222205</v>
      </c>
    </row>
    <row r="971" spans="1:3" x14ac:dyDescent="0.25">
      <c r="A971" s="34">
        <v>0.67291666666666705</v>
      </c>
      <c r="B971" s="35">
        <v>0.67291666666666705</v>
      </c>
      <c r="C971" s="52">
        <f t="shared" si="15"/>
        <v>0.67291666666666705</v>
      </c>
    </row>
    <row r="972" spans="1:3" x14ac:dyDescent="0.25">
      <c r="A972" s="34">
        <v>0.67361111111111105</v>
      </c>
      <c r="B972" s="35">
        <v>0.67361111111111105</v>
      </c>
      <c r="C972" s="52">
        <f t="shared" si="15"/>
        <v>0.67361111111111105</v>
      </c>
    </row>
    <row r="973" spans="1:3" x14ac:dyDescent="0.25">
      <c r="A973" s="34">
        <v>0.67430555555555605</v>
      </c>
      <c r="B973" s="35">
        <v>0.67430555555555605</v>
      </c>
      <c r="C973" s="52">
        <f t="shared" si="15"/>
        <v>0.67430555555555605</v>
      </c>
    </row>
    <row r="974" spans="1:3" x14ac:dyDescent="0.25">
      <c r="A974" s="34">
        <v>0.67500000000000004</v>
      </c>
      <c r="B974" s="35">
        <v>0.67500000000000004</v>
      </c>
      <c r="C974" s="52">
        <f t="shared" si="15"/>
        <v>0.67500000000000004</v>
      </c>
    </row>
    <row r="975" spans="1:3" x14ac:dyDescent="0.25">
      <c r="A975" s="34">
        <v>0.67569444444444404</v>
      </c>
      <c r="B975" s="35">
        <v>0.67569444444444404</v>
      </c>
      <c r="C975" s="52">
        <f t="shared" si="15"/>
        <v>0.67569444444444404</v>
      </c>
    </row>
    <row r="976" spans="1:3" x14ac:dyDescent="0.25">
      <c r="A976" s="34">
        <v>0.67638888888888904</v>
      </c>
      <c r="B976" s="35">
        <v>0.67638888888888904</v>
      </c>
      <c r="C976" s="52">
        <f t="shared" si="15"/>
        <v>0.67638888888888904</v>
      </c>
    </row>
    <row r="977" spans="1:3" x14ac:dyDescent="0.25">
      <c r="A977" s="34">
        <v>0.67708333333333304</v>
      </c>
      <c r="B977" s="35">
        <v>0.67708333333333304</v>
      </c>
      <c r="C977" s="52">
        <f t="shared" si="15"/>
        <v>0.67708333333333304</v>
      </c>
    </row>
    <row r="978" spans="1:3" x14ac:dyDescent="0.25">
      <c r="A978" s="34">
        <v>0.67777777777777803</v>
      </c>
      <c r="B978" s="35">
        <v>0.67777777777777803</v>
      </c>
      <c r="C978" s="52">
        <f t="shared" si="15"/>
        <v>0.67777777777777803</v>
      </c>
    </row>
    <row r="979" spans="1:3" x14ac:dyDescent="0.25">
      <c r="A979" s="34">
        <v>0.67847222222222203</v>
      </c>
      <c r="B979" s="35">
        <v>0.67847222222222203</v>
      </c>
      <c r="C979" s="52">
        <f t="shared" si="15"/>
        <v>0.67847222222222203</v>
      </c>
    </row>
    <row r="980" spans="1:3" x14ac:dyDescent="0.25">
      <c r="A980" s="34">
        <v>0.67916666666666703</v>
      </c>
      <c r="B980" s="35">
        <v>0.67916666666666703</v>
      </c>
      <c r="C980" s="52">
        <f t="shared" si="15"/>
        <v>0.67916666666666703</v>
      </c>
    </row>
    <row r="981" spans="1:3" x14ac:dyDescent="0.25">
      <c r="A981" s="34">
        <v>0.67986111111111103</v>
      </c>
      <c r="B981" s="35">
        <v>0.67986111111111103</v>
      </c>
      <c r="C981" s="52">
        <f t="shared" si="15"/>
        <v>0.67986111111111103</v>
      </c>
    </row>
    <row r="982" spans="1:3" x14ac:dyDescent="0.25">
      <c r="A982" s="34">
        <v>0.68055555555555602</v>
      </c>
      <c r="B982" s="35">
        <v>0.68055555555555602</v>
      </c>
      <c r="C982" s="52">
        <f t="shared" si="15"/>
        <v>0.68055555555555602</v>
      </c>
    </row>
    <row r="983" spans="1:3" x14ac:dyDescent="0.25">
      <c r="A983" s="34">
        <v>0.68125000000000002</v>
      </c>
      <c r="B983" s="35">
        <v>0.68125000000000002</v>
      </c>
      <c r="C983" s="52">
        <f t="shared" si="15"/>
        <v>0.68125000000000002</v>
      </c>
    </row>
    <row r="984" spans="1:3" x14ac:dyDescent="0.25">
      <c r="A984" s="34">
        <v>0.68194444444444402</v>
      </c>
      <c r="B984" s="35">
        <v>0.68194444444444402</v>
      </c>
      <c r="C984" s="52">
        <f t="shared" si="15"/>
        <v>0.68194444444444402</v>
      </c>
    </row>
    <row r="985" spans="1:3" x14ac:dyDescent="0.25">
      <c r="A985" s="34">
        <v>0.68263888888888902</v>
      </c>
      <c r="B985" s="35">
        <v>0.68263888888888902</v>
      </c>
      <c r="C985" s="52">
        <f t="shared" si="15"/>
        <v>0.68263888888888902</v>
      </c>
    </row>
    <row r="986" spans="1:3" x14ac:dyDescent="0.25">
      <c r="A986" s="34">
        <v>0.68333333333333302</v>
      </c>
      <c r="B986" s="35">
        <v>0.68333333333333302</v>
      </c>
      <c r="C986" s="52">
        <f t="shared" si="15"/>
        <v>0.68333333333333302</v>
      </c>
    </row>
    <row r="987" spans="1:3" x14ac:dyDescent="0.25">
      <c r="A987" s="34">
        <v>0.68402777777777801</v>
      </c>
      <c r="B987" s="35">
        <v>0.68402777777777801</v>
      </c>
      <c r="C987" s="52">
        <f t="shared" si="15"/>
        <v>0.68402777777777801</v>
      </c>
    </row>
    <row r="988" spans="1:3" x14ac:dyDescent="0.25">
      <c r="A988" s="34">
        <v>0.68472222222222201</v>
      </c>
      <c r="B988" s="35">
        <v>0.68472222222222201</v>
      </c>
      <c r="C988" s="52">
        <f t="shared" si="15"/>
        <v>0.68472222222222201</v>
      </c>
    </row>
    <row r="989" spans="1:3" x14ac:dyDescent="0.25">
      <c r="A989" s="34">
        <v>0.68541666666666701</v>
      </c>
      <c r="B989" s="35">
        <v>0.68541666666666701</v>
      </c>
      <c r="C989" s="52">
        <f t="shared" si="15"/>
        <v>0.68541666666666701</v>
      </c>
    </row>
    <row r="990" spans="1:3" x14ac:dyDescent="0.25">
      <c r="A990" s="34">
        <v>0.68611111111111101</v>
      </c>
      <c r="B990" s="35">
        <v>0.68611111111111101</v>
      </c>
      <c r="C990" s="52">
        <f t="shared" si="15"/>
        <v>0.68611111111111101</v>
      </c>
    </row>
    <row r="991" spans="1:3" x14ac:dyDescent="0.25">
      <c r="A991" s="34">
        <v>0.686805555555556</v>
      </c>
      <c r="B991" s="35">
        <v>0.686805555555556</v>
      </c>
      <c r="C991" s="52">
        <f t="shared" si="15"/>
        <v>0.686805555555556</v>
      </c>
    </row>
    <row r="992" spans="1:3" x14ac:dyDescent="0.25">
      <c r="A992" s="34">
        <v>0.6875</v>
      </c>
      <c r="B992" s="35">
        <v>0.6875</v>
      </c>
      <c r="C992" s="52">
        <f t="shared" si="15"/>
        <v>0.6875</v>
      </c>
    </row>
    <row r="993" spans="1:3" x14ac:dyDescent="0.25">
      <c r="A993" s="34">
        <v>0.688194444444444</v>
      </c>
      <c r="B993" s="35">
        <v>0.688194444444444</v>
      </c>
      <c r="C993" s="52">
        <f t="shared" si="15"/>
        <v>0.688194444444444</v>
      </c>
    </row>
    <row r="994" spans="1:3" x14ac:dyDescent="0.25">
      <c r="A994" s="34">
        <v>0.68888888888888899</v>
      </c>
      <c r="B994" s="35">
        <v>0.68888888888888899</v>
      </c>
      <c r="C994" s="52">
        <f t="shared" si="15"/>
        <v>0.68888888888888899</v>
      </c>
    </row>
    <row r="995" spans="1:3" x14ac:dyDescent="0.25">
      <c r="A995" s="34">
        <v>0.68958333333333299</v>
      </c>
      <c r="B995" s="35">
        <v>0.68958333333333299</v>
      </c>
      <c r="C995" s="52">
        <f t="shared" si="15"/>
        <v>0.68958333333333299</v>
      </c>
    </row>
    <row r="996" spans="1:3" x14ac:dyDescent="0.25">
      <c r="A996" s="34">
        <v>0.69027777777777799</v>
      </c>
      <c r="B996" s="35">
        <v>0.69027777777777799</v>
      </c>
      <c r="C996" s="52">
        <f t="shared" si="15"/>
        <v>0.69027777777777799</v>
      </c>
    </row>
    <row r="997" spans="1:3" x14ac:dyDescent="0.25">
      <c r="A997" s="34">
        <v>0.69097222222222199</v>
      </c>
      <c r="B997" s="35">
        <v>0.69097222222222199</v>
      </c>
      <c r="C997" s="52">
        <f t="shared" si="15"/>
        <v>0.69097222222222199</v>
      </c>
    </row>
    <row r="998" spans="1:3" x14ac:dyDescent="0.25">
      <c r="A998" s="34">
        <v>0.69166666666666698</v>
      </c>
      <c r="B998" s="35">
        <v>0.69166666666666698</v>
      </c>
      <c r="C998" s="52">
        <f t="shared" si="15"/>
        <v>0.69166666666666698</v>
      </c>
    </row>
    <row r="999" spans="1:3" x14ac:dyDescent="0.25">
      <c r="A999" s="34">
        <v>0.69236111111111098</v>
      </c>
      <c r="B999" s="35">
        <v>0.69236111111111098</v>
      </c>
      <c r="C999" s="52">
        <f t="shared" si="15"/>
        <v>0.69236111111111098</v>
      </c>
    </row>
    <row r="1000" spans="1:3" x14ac:dyDescent="0.25">
      <c r="A1000" s="34">
        <v>0.69305555555555598</v>
      </c>
      <c r="B1000" s="35">
        <v>0.69305555555555598</v>
      </c>
      <c r="C1000" s="52">
        <f t="shared" si="15"/>
        <v>0.69305555555555598</v>
      </c>
    </row>
    <row r="1001" spans="1:3" x14ac:dyDescent="0.25">
      <c r="A1001" s="34">
        <v>0.69374999999999998</v>
      </c>
      <c r="B1001" s="35">
        <v>0.69374999999999998</v>
      </c>
      <c r="C1001" s="52">
        <f t="shared" si="15"/>
        <v>0.69374999999999998</v>
      </c>
    </row>
    <row r="1002" spans="1:3" x14ac:dyDescent="0.25">
      <c r="A1002" s="34">
        <v>0.69444444444444398</v>
      </c>
      <c r="B1002" s="35">
        <v>0.69444444444444398</v>
      </c>
      <c r="C1002" s="52">
        <f t="shared" si="15"/>
        <v>0.69444444444444398</v>
      </c>
    </row>
    <row r="1003" spans="1:3" x14ac:dyDescent="0.25">
      <c r="A1003" s="34">
        <v>0.69513888888888897</v>
      </c>
      <c r="B1003" s="35">
        <v>0.69513888888888897</v>
      </c>
      <c r="C1003" s="52">
        <f t="shared" si="15"/>
        <v>0.69513888888888897</v>
      </c>
    </row>
    <row r="1004" spans="1:3" x14ac:dyDescent="0.25">
      <c r="A1004" s="34">
        <v>0.69583333333333297</v>
      </c>
      <c r="B1004" s="35">
        <v>0.69583333333333297</v>
      </c>
      <c r="C1004" s="52">
        <f t="shared" si="15"/>
        <v>0.69583333333333297</v>
      </c>
    </row>
    <row r="1005" spans="1:3" x14ac:dyDescent="0.25">
      <c r="A1005" s="34">
        <v>0.69652777777777797</v>
      </c>
      <c r="B1005" s="35">
        <v>0.69652777777777797</v>
      </c>
      <c r="C1005" s="52">
        <f t="shared" si="15"/>
        <v>0.69652777777777797</v>
      </c>
    </row>
    <row r="1006" spans="1:3" x14ac:dyDescent="0.25">
      <c r="A1006" s="34">
        <v>0.69722222222222197</v>
      </c>
      <c r="B1006" s="35">
        <v>0.69722222222222197</v>
      </c>
      <c r="C1006" s="52">
        <f t="shared" si="15"/>
        <v>0.69722222222222197</v>
      </c>
    </row>
    <row r="1007" spans="1:3" x14ac:dyDescent="0.25">
      <c r="A1007" s="34">
        <v>0.69791666666666696</v>
      </c>
      <c r="B1007" s="35">
        <v>0.69791666666666696</v>
      </c>
      <c r="C1007" s="52">
        <f t="shared" si="15"/>
        <v>0.69791666666666696</v>
      </c>
    </row>
    <row r="1008" spans="1:3" x14ac:dyDescent="0.25">
      <c r="A1008" s="34">
        <v>0.69861111111111096</v>
      </c>
      <c r="B1008" s="35">
        <v>0.69861111111111096</v>
      </c>
      <c r="C1008" s="52">
        <f t="shared" si="15"/>
        <v>0.69861111111111096</v>
      </c>
    </row>
    <row r="1009" spans="1:3" x14ac:dyDescent="0.25">
      <c r="A1009" s="34">
        <v>0.69930555555555596</v>
      </c>
      <c r="B1009" s="35">
        <v>0.69930555555555596</v>
      </c>
      <c r="C1009" s="52">
        <f t="shared" si="15"/>
        <v>0.69930555555555596</v>
      </c>
    </row>
    <row r="1010" spans="1:3" x14ac:dyDescent="0.25">
      <c r="A1010" s="34">
        <v>0.7</v>
      </c>
      <c r="B1010" s="35">
        <v>0.7</v>
      </c>
      <c r="C1010" s="52">
        <f t="shared" si="15"/>
        <v>0.7</v>
      </c>
    </row>
    <row r="1011" spans="1:3" x14ac:dyDescent="0.25">
      <c r="A1011" s="34">
        <v>0.70069444444444495</v>
      </c>
      <c r="B1011" s="35">
        <v>0.70069444444444495</v>
      </c>
      <c r="C1011" s="52">
        <f t="shared" si="15"/>
        <v>0.70069444444444495</v>
      </c>
    </row>
    <row r="1012" spans="1:3" x14ac:dyDescent="0.25">
      <c r="A1012" s="34">
        <v>0.70138888888888895</v>
      </c>
      <c r="B1012" s="35">
        <v>0.70138888888888895</v>
      </c>
      <c r="C1012" s="52">
        <f t="shared" si="15"/>
        <v>0.70138888888888895</v>
      </c>
    </row>
    <row r="1013" spans="1:3" x14ac:dyDescent="0.25">
      <c r="A1013" s="34">
        <v>0.70208333333333295</v>
      </c>
      <c r="B1013" s="35">
        <v>0.70208333333333295</v>
      </c>
      <c r="C1013" s="52">
        <f t="shared" si="15"/>
        <v>0.70208333333333295</v>
      </c>
    </row>
    <row r="1014" spans="1:3" x14ac:dyDescent="0.25">
      <c r="A1014" s="34">
        <v>0.70277777777777795</v>
      </c>
      <c r="B1014" s="35">
        <v>0.70277777777777795</v>
      </c>
      <c r="C1014" s="52">
        <f t="shared" si="15"/>
        <v>0.70277777777777795</v>
      </c>
    </row>
    <row r="1015" spans="1:3" x14ac:dyDescent="0.25">
      <c r="A1015" s="34">
        <v>0.70347222222222205</v>
      </c>
      <c r="B1015" s="35">
        <v>0.70347222222222205</v>
      </c>
      <c r="C1015" s="52">
        <f t="shared" si="15"/>
        <v>0.70347222222222205</v>
      </c>
    </row>
    <row r="1016" spans="1:3" x14ac:dyDescent="0.25">
      <c r="A1016" s="34">
        <v>0.70416666666666705</v>
      </c>
      <c r="B1016" s="35">
        <v>0.70416666666666705</v>
      </c>
      <c r="C1016" s="52">
        <f t="shared" si="15"/>
        <v>0.70416666666666705</v>
      </c>
    </row>
    <row r="1017" spans="1:3" x14ac:dyDescent="0.25">
      <c r="A1017" s="34">
        <v>0.70486111111111105</v>
      </c>
      <c r="B1017" s="35">
        <v>0.70486111111111105</v>
      </c>
      <c r="C1017" s="52">
        <f t="shared" si="15"/>
        <v>0.70486111111111105</v>
      </c>
    </row>
    <row r="1018" spans="1:3" x14ac:dyDescent="0.25">
      <c r="A1018" s="34">
        <v>0.70555555555555605</v>
      </c>
      <c r="B1018" s="35">
        <v>0.70555555555555605</v>
      </c>
      <c r="C1018" s="52">
        <f t="shared" si="15"/>
        <v>0.70555555555555605</v>
      </c>
    </row>
    <row r="1019" spans="1:3" x14ac:dyDescent="0.25">
      <c r="A1019" s="34">
        <v>0.70625000000000004</v>
      </c>
      <c r="B1019" s="35">
        <v>0.70625000000000004</v>
      </c>
      <c r="C1019" s="52">
        <f t="shared" si="15"/>
        <v>0.70625000000000004</v>
      </c>
    </row>
    <row r="1020" spans="1:3" x14ac:dyDescent="0.25">
      <c r="A1020" s="34">
        <v>0.70694444444444404</v>
      </c>
      <c r="B1020" s="35">
        <v>0.70694444444444404</v>
      </c>
      <c r="C1020" s="52">
        <f t="shared" si="15"/>
        <v>0.70694444444444404</v>
      </c>
    </row>
    <row r="1021" spans="1:3" x14ac:dyDescent="0.25">
      <c r="A1021" s="34">
        <v>0.70763888888888904</v>
      </c>
      <c r="B1021" s="35">
        <v>0.70763888888888904</v>
      </c>
      <c r="C1021" s="52">
        <f t="shared" si="15"/>
        <v>0.70763888888888904</v>
      </c>
    </row>
    <row r="1022" spans="1:3" x14ac:dyDescent="0.25">
      <c r="A1022" s="34">
        <v>0.70833333333333304</v>
      </c>
      <c r="B1022" s="35">
        <v>0.70833333333333304</v>
      </c>
      <c r="C1022" s="52">
        <f t="shared" si="15"/>
        <v>0.70833333333333304</v>
      </c>
    </row>
    <row r="1023" spans="1:3" x14ac:dyDescent="0.25">
      <c r="A1023" s="34">
        <v>0.70902777777777803</v>
      </c>
      <c r="B1023" s="35">
        <v>0.70902777777777803</v>
      </c>
      <c r="C1023" s="52">
        <f t="shared" si="15"/>
        <v>0.70902777777777803</v>
      </c>
    </row>
    <row r="1024" spans="1:3" x14ac:dyDescent="0.25">
      <c r="A1024" s="34">
        <v>0.70972222222222203</v>
      </c>
      <c r="B1024" s="35">
        <v>0.70972222222222203</v>
      </c>
      <c r="C1024" s="52">
        <f t="shared" si="15"/>
        <v>0.70972222222222203</v>
      </c>
    </row>
    <row r="1025" spans="1:3" x14ac:dyDescent="0.25">
      <c r="A1025" s="34">
        <v>0.71041666666666703</v>
      </c>
      <c r="B1025" s="35">
        <v>0.71041666666666703</v>
      </c>
      <c r="C1025" s="52">
        <f t="shared" si="15"/>
        <v>0.71041666666666703</v>
      </c>
    </row>
    <row r="1026" spans="1:3" x14ac:dyDescent="0.25">
      <c r="A1026" s="34">
        <v>0.71111111111111103</v>
      </c>
      <c r="B1026" s="35">
        <v>0.71111111111111103</v>
      </c>
      <c r="C1026" s="52">
        <f t="shared" si="15"/>
        <v>0.71111111111111103</v>
      </c>
    </row>
    <row r="1027" spans="1:3" x14ac:dyDescent="0.25">
      <c r="A1027" s="34">
        <v>0.71180555555555602</v>
      </c>
      <c r="B1027" s="35">
        <v>0.71180555555555602</v>
      </c>
      <c r="C1027" s="52">
        <f t="shared" ref="C1027:C1090" si="16">B1027</f>
        <v>0.71180555555555602</v>
      </c>
    </row>
    <row r="1028" spans="1:3" x14ac:dyDescent="0.25">
      <c r="A1028" s="34">
        <v>0.71250000000000002</v>
      </c>
      <c r="B1028" s="35">
        <v>0.71250000000000002</v>
      </c>
      <c r="C1028" s="52">
        <f t="shared" si="16"/>
        <v>0.71250000000000002</v>
      </c>
    </row>
    <row r="1029" spans="1:3" x14ac:dyDescent="0.25">
      <c r="A1029" s="34">
        <v>0.71319444444444402</v>
      </c>
      <c r="B1029" s="35">
        <v>0.71319444444444402</v>
      </c>
      <c r="C1029" s="52">
        <f t="shared" si="16"/>
        <v>0.71319444444444402</v>
      </c>
    </row>
    <row r="1030" spans="1:3" x14ac:dyDescent="0.25">
      <c r="A1030" s="34">
        <v>0.71388888888888902</v>
      </c>
      <c r="B1030" s="35">
        <v>0.71388888888888902</v>
      </c>
      <c r="C1030" s="52">
        <f t="shared" si="16"/>
        <v>0.71388888888888902</v>
      </c>
    </row>
    <row r="1031" spans="1:3" x14ac:dyDescent="0.25">
      <c r="A1031" s="34">
        <v>0.71458333333333302</v>
      </c>
      <c r="B1031" s="35">
        <v>0.71458333333333302</v>
      </c>
      <c r="C1031" s="52">
        <f t="shared" si="16"/>
        <v>0.71458333333333302</v>
      </c>
    </row>
    <row r="1032" spans="1:3" x14ac:dyDescent="0.25">
      <c r="A1032" s="34">
        <v>0.71527777777777801</v>
      </c>
      <c r="B1032" s="35">
        <v>0.71527777777777801</v>
      </c>
      <c r="C1032" s="52">
        <f t="shared" si="16"/>
        <v>0.71527777777777801</v>
      </c>
    </row>
    <row r="1033" spans="1:3" x14ac:dyDescent="0.25">
      <c r="A1033" s="34">
        <v>0.71597222222222201</v>
      </c>
      <c r="B1033" s="35">
        <v>0.71597222222222201</v>
      </c>
      <c r="C1033" s="52">
        <f t="shared" si="16"/>
        <v>0.71597222222222201</v>
      </c>
    </row>
    <row r="1034" spans="1:3" x14ac:dyDescent="0.25">
      <c r="A1034" s="34">
        <v>0.71666666666666701</v>
      </c>
      <c r="B1034" s="35">
        <v>0.71666666666666701</v>
      </c>
      <c r="C1034" s="52">
        <f t="shared" si="16"/>
        <v>0.71666666666666701</v>
      </c>
    </row>
    <row r="1035" spans="1:3" x14ac:dyDescent="0.25">
      <c r="A1035" s="34">
        <v>0.71736111111111101</v>
      </c>
      <c r="B1035" s="35">
        <v>0.71736111111111101</v>
      </c>
      <c r="C1035" s="52">
        <f t="shared" si="16"/>
        <v>0.71736111111111101</v>
      </c>
    </row>
    <row r="1036" spans="1:3" x14ac:dyDescent="0.25">
      <c r="A1036" s="34">
        <v>0.718055555555556</v>
      </c>
      <c r="B1036" s="35">
        <v>0.718055555555556</v>
      </c>
      <c r="C1036" s="52">
        <f t="shared" si="16"/>
        <v>0.718055555555556</v>
      </c>
    </row>
    <row r="1037" spans="1:3" x14ac:dyDescent="0.25">
      <c r="A1037" s="34">
        <v>0.71875</v>
      </c>
      <c r="B1037" s="35">
        <v>0.71875</v>
      </c>
      <c r="C1037" s="52">
        <f t="shared" si="16"/>
        <v>0.71875</v>
      </c>
    </row>
    <row r="1038" spans="1:3" x14ac:dyDescent="0.25">
      <c r="A1038" s="34">
        <v>0.719444444444444</v>
      </c>
      <c r="B1038" s="35">
        <v>0.719444444444444</v>
      </c>
      <c r="C1038" s="52">
        <f t="shared" si="16"/>
        <v>0.719444444444444</v>
      </c>
    </row>
    <row r="1039" spans="1:3" x14ac:dyDescent="0.25">
      <c r="A1039" s="34">
        <v>0.72013888888888899</v>
      </c>
      <c r="B1039" s="35">
        <v>0.72013888888888899</v>
      </c>
      <c r="C1039" s="52">
        <f t="shared" si="16"/>
        <v>0.72013888888888899</v>
      </c>
    </row>
    <row r="1040" spans="1:3" x14ac:dyDescent="0.25">
      <c r="A1040" s="34">
        <v>0.72083333333333299</v>
      </c>
      <c r="B1040" s="35">
        <v>0.72083333333333299</v>
      </c>
      <c r="C1040" s="52">
        <f t="shared" si="16"/>
        <v>0.72083333333333299</v>
      </c>
    </row>
    <row r="1041" spans="1:3" x14ac:dyDescent="0.25">
      <c r="A1041" s="34">
        <v>0.72152777777777799</v>
      </c>
      <c r="B1041" s="35">
        <v>0.72152777777777799</v>
      </c>
      <c r="C1041" s="52">
        <f t="shared" si="16"/>
        <v>0.72152777777777799</v>
      </c>
    </row>
    <row r="1042" spans="1:3" x14ac:dyDescent="0.25">
      <c r="A1042" s="34">
        <v>0.72222222222222199</v>
      </c>
      <c r="B1042" s="35">
        <v>0.72222222222222199</v>
      </c>
      <c r="C1042" s="52">
        <f t="shared" si="16"/>
        <v>0.72222222222222199</v>
      </c>
    </row>
    <row r="1043" spans="1:3" x14ac:dyDescent="0.25">
      <c r="A1043" s="34">
        <v>0.72291666666666698</v>
      </c>
      <c r="B1043" s="35">
        <v>0.72291666666666698</v>
      </c>
      <c r="C1043" s="52">
        <f t="shared" si="16"/>
        <v>0.72291666666666698</v>
      </c>
    </row>
    <row r="1044" spans="1:3" x14ac:dyDescent="0.25">
      <c r="A1044" s="34">
        <v>0.72361111111111098</v>
      </c>
      <c r="B1044" s="35">
        <v>0.72361111111111098</v>
      </c>
      <c r="C1044" s="52">
        <f t="shared" si="16"/>
        <v>0.72361111111111098</v>
      </c>
    </row>
    <row r="1045" spans="1:3" x14ac:dyDescent="0.25">
      <c r="A1045" s="34">
        <v>0.72430555555555598</v>
      </c>
      <c r="B1045" s="35">
        <v>0.72430555555555598</v>
      </c>
      <c r="C1045" s="52">
        <f t="shared" si="16"/>
        <v>0.72430555555555598</v>
      </c>
    </row>
    <row r="1046" spans="1:3" x14ac:dyDescent="0.25">
      <c r="A1046" s="34">
        <v>0.72499999999999998</v>
      </c>
      <c r="B1046" s="35">
        <v>0.72499999999999998</v>
      </c>
      <c r="C1046" s="52">
        <f t="shared" si="16"/>
        <v>0.72499999999999998</v>
      </c>
    </row>
    <row r="1047" spans="1:3" x14ac:dyDescent="0.25">
      <c r="A1047" s="34">
        <v>0.72569444444444398</v>
      </c>
      <c r="B1047" s="35">
        <v>0.72569444444444398</v>
      </c>
      <c r="C1047" s="52">
        <f t="shared" si="16"/>
        <v>0.72569444444444398</v>
      </c>
    </row>
    <row r="1048" spans="1:3" x14ac:dyDescent="0.25">
      <c r="A1048" s="34">
        <v>0.72638888888888897</v>
      </c>
      <c r="B1048" s="35">
        <v>0.72638888888888897</v>
      </c>
      <c r="C1048" s="52">
        <f t="shared" si="16"/>
        <v>0.72638888888888897</v>
      </c>
    </row>
    <row r="1049" spans="1:3" x14ac:dyDescent="0.25">
      <c r="A1049" s="34">
        <v>0.72708333333333297</v>
      </c>
      <c r="B1049" s="35">
        <v>0.72708333333333297</v>
      </c>
      <c r="C1049" s="52">
        <f t="shared" si="16"/>
        <v>0.72708333333333297</v>
      </c>
    </row>
    <row r="1050" spans="1:3" x14ac:dyDescent="0.25">
      <c r="A1050" s="34">
        <v>0.72777777777777797</v>
      </c>
      <c r="B1050" s="35">
        <v>0.72777777777777797</v>
      </c>
      <c r="C1050" s="52">
        <f t="shared" si="16"/>
        <v>0.72777777777777797</v>
      </c>
    </row>
    <row r="1051" spans="1:3" x14ac:dyDescent="0.25">
      <c r="A1051" s="34">
        <v>0.72847222222222197</v>
      </c>
      <c r="B1051" s="35">
        <v>0.72847222222222197</v>
      </c>
      <c r="C1051" s="52">
        <f t="shared" si="16"/>
        <v>0.72847222222222197</v>
      </c>
    </row>
    <row r="1052" spans="1:3" x14ac:dyDescent="0.25">
      <c r="A1052" s="34">
        <v>0.72916666666666696</v>
      </c>
      <c r="B1052" s="35">
        <v>0.72916666666666696</v>
      </c>
      <c r="C1052" s="52">
        <f t="shared" si="16"/>
        <v>0.72916666666666696</v>
      </c>
    </row>
    <row r="1053" spans="1:3" x14ac:dyDescent="0.25">
      <c r="A1053" s="34">
        <v>0.72986111111111096</v>
      </c>
      <c r="B1053" s="35">
        <v>0.72986111111111096</v>
      </c>
      <c r="C1053" s="52">
        <f t="shared" si="16"/>
        <v>0.72986111111111096</v>
      </c>
    </row>
    <row r="1054" spans="1:3" x14ac:dyDescent="0.25">
      <c r="A1054" s="34">
        <v>0.73055555555555596</v>
      </c>
      <c r="B1054" s="35">
        <v>0.73055555555555596</v>
      </c>
      <c r="C1054" s="52">
        <f t="shared" si="16"/>
        <v>0.73055555555555596</v>
      </c>
    </row>
    <row r="1055" spans="1:3" x14ac:dyDescent="0.25">
      <c r="A1055" s="34">
        <v>0.73124999999999996</v>
      </c>
      <c r="B1055" s="35">
        <v>0.73124999999999996</v>
      </c>
      <c r="C1055" s="52">
        <f t="shared" si="16"/>
        <v>0.73124999999999996</v>
      </c>
    </row>
    <row r="1056" spans="1:3" x14ac:dyDescent="0.25">
      <c r="A1056" s="34">
        <v>0.73194444444444495</v>
      </c>
      <c r="B1056" s="35">
        <v>0.73194444444444495</v>
      </c>
      <c r="C1056" s="52">
        <f t="shared" si="16"/>
        <v>0.73194444444444495</v>
      </c>
    </row>
    <row r="1057" spans="1:3" x14ac:dyDescent="0.25">
      <c r="A1057" s="34">
        <v>0.73263888888888895</v>
      </c>
      <c r="B1057" s="35">
        <v>0.73263888888888895</v>
      </c>
      <c r="C1057" s="52">
        <f t="shared" si="16"/>
        <v>0.73263888888888895</v>
      </c>
    </row>
    <row r="1058" spans="1:3" x14ac:dyDescent="0.25">
      <c r="A1058" s="34">
        <v>0.73333333333333295</v>
      </c>
      <c r="B1058" s="35">
        <v>0.73333333333333295</v>
      </c>
      <c r="C1058" s="52">
        <f t="shared" si="16"/>
        <v>0.73333333333333295</v>
      </c>
    </row>
    <row r="1059" spans="1:3" x14ac:dyDescent="0.25">
      <c r="A1059" s="34">
        <v>0.73402777777777795</v>
      </c>
      <c r="B1059" s="35">
        <v>0.73402777777777795</v>
      </c>
      <c r="C1059" s="52">
        <f t="shared" si="16"/>
        <v>0.73402777777777795</v>
      </c>
    </row>
    <row r="1060" spans="1:3" x14ac:dyDescent="0.25">
      <c r="A1060" s="34">
        <v>0.73472222222222205</v>
      </c>
      <c r="B1060" s="35">
        <v>0.73472222222222205</v>
      </c>
      <c r="C1060" s="52">
        <f t="shared" si="16"/>
        <v>0.73472222222222205</v>
      </c>
    </row>
    <row r="1061" spans="1:3" x14ac:dyDescent="0.25">
      <c r="A1061" s="34">
        <v>0.73541666666666705</v>
      </c>
      <c r="B1061" s="35">
        <v>0.73541666666666705</v>
      </c>
      <c r="C1061" s="52">
        <f t="shared" si="16"/>
        <v>0.73541666666666705</v>
      </c>
    </row>
    <row r="1062" spans="1:3" x14ac:dyDescent="0.25">
      <c r="A1062" s="34">
        <v>0.73611111111111105</v>
      </c>
      <c r="B1062" s="35">
        <v>0.73611111111111105</v>
      </c>
      <c r="C1062" s="52">
        <f t="shared" si="16"/>
        <v>0.73611111111111105</v>
      </c>
    </row>
    <row r="1063" spans="1:3" x14ac:dyDescent="0.25">
      <c r="A1063" s="34">
        <v>0.73680555555555605</v>
      </c>
      <c r="B1063" s="35">
        <v>0.73680555555555605</v>
      </c>
      <c r="C1063" s="52">
        <f t="shared" si="16"/>
        <v>0.73680555555555605</v>
      </c>
    </row>
    <row r="1064" spans="1:3" x14ac:dyDescent="0.25">
      <c r="A1064" s="34">
        <v>0.73750000000000004</v>
      </c>
      <c r="B1064" s="35">
        <v>0.73750000000000004</v>
      </c>
      <c r="C1064" s="52">
        <f t="shared" si="16"/>
        <v>0.73750000000000004</v>
      </c>
    </row>
    <row r="1065" spans="1:3" x14ac:dyDescent="0.25">
      <c r="A1065" s="34">
        <v>0.73819444444444404</v>
      </c>
      <c r="B1065" s="35">
        <v>0.73819444444444404</v>
      </c>
      <c r="C1065" s="52">
        <f t="shared" si="16"/>
        <v>0.73819444444444404</v>
      </c>
    </row>
    <row r="1066" spans="1:3" x14ac:dyDescent="0.25">
      <c r="A1066" s="34">
        <v>0.73888888888888904</v>
      </c>
      <c r="B1066" s="35">
        <v>0.73888888888888904</v>
      </c>
      <c r="C1066" s="52">
        <f t="shared" si="16"/>
        <v>0.73888888888888904</v>
      </c>
    </row>
    <row r="1067" spans="1:3" x14ac:dyDescent="0.25">
      <c r="A1067" s="34">
        <v>0.73958333333333304</v>
      </c>
      <c r="B1067" s="35">
        <v>0.73958333333333304</v>
      </c>
      <c r="C1067" s="52">
        <f t="shared" si="16"/>
        <v>0.73958333333333304</v>
      </c>
    </row>
    <row r="1068" spans="1:3" x14ac:dyDescent="0.25">
      <c r="A1068" s="34">
        <v>0.74027777777777803</v>
      </c>
      <c r="B1068" s="35">
        <v>0.74027777777777803</v>
      </c>
      <c r="C1068" s="52">
        <f t="shared" si="16"/>
        <v>0.74027777777777803</v>
      </c>
    </row>
    <row r="1069" spans="1:3" x14ac:dyDescent="0.25">
      <c r="A1069" s="34">
        <v>0.74097222222222203</v>
      </c>
      <c r="B1069" s="35">
        <v>0.74097222222222203</v>
      </c>
      <c r="C1069" s="52">
        <f t="shared" si="16"/>
        <v>0.74097222222222203</v>
      </c>
    </row>
    <row r="1070" spans="1:3" x14ac:dyDescent="0.25">
      <c r="A1070" s="34">
        <v>0.74166666666666703</v>
      </c>
      <c r="B1070" s="35">
        <v>0.74166666666666703</v>
      </c>
      <c r="C1070" s="52">
        <f t="shared" si="16"/>
        <v>0.74166666666666703</v>
      </c>
    </row>
    <row r="1071" spans="1:3" x14ac:dyDescent="0.25">
      <c r="A1071" s="34">
        <v>0.74236111111111103</v>
      </c>
      <c r="B1071" s="35">
        <v>0.74236111111111103</v>
      </c>
      <c r="C1071" s="52">
        <f t="shared" si="16"/>
        <v>0.74236111111111103</v>
      </c>
    </row>
    <row r="1072" spans="1:3" x14ac:dyDescent="0.25">
      <c r="A1072" s="34">
        <v>0.74305555555555602</v>
      </c>
      <c r="B1072" s="35">
        <v>0.74305555555555602</v>
      </c>
      <c r="C1072" s="52">
        <f t="shared" si="16"/>
        <v>0.74305555555555602</v>
      </c>
    </row>
    <row r="1073" spans="1:3" x14ac:dyDescent="0.25">
      <c r="A1073" s="34">
        <v>0.74375000000000002</v>
      </c>
      <c r="B1073" s="35">
        <v>0.74375000000000002</v>
      </c>
      <c r="C1073" s="52">
        <f t="shared" si="16"/>
        <v>0.74375000000000002</v>
      </c>
    </row>
    <row r="1074" spans="1:3" x14ac:dyDescent="0.25">
      <c r="A1074" s="34">
        <v>0.74444444444444402</v>
      </c>
      <c r="B1074" s="35">
        <v>0.74444444444444402</v>
      </c>
      <c r="C1074" s="52">
        <f t="shared" si="16"/>
        <v>0.74444444444444402</v>
      </c>
    </row>
    <row r="1075" spans="1:3" x14ac:dyDescent="0.25">
      <c r="A1075" s="34">
        <v>0.74513888888888902</v>
      </c>
      <c r="B1075" s="35">
        <v>0.74513888888888902</v>
      </c>
      <c r="C1075" s="52">
        <f t="shared" si="16"/>
        <v>0.74513888888888902</v>
      </c>
    </row>
    <row r="1076" spans="1:3" x14ac:dyDescent="0.25">
      <c r="A1076" s="34">
        <v>0.74583333333333302</v>
      </c>
      <c r="B1076" s="35">
        <v>0.74583333333333302</v>
      </c>
      <c r="C1076" s="52">
        <f t="shared" si="16"/>
        <v>0.74583333333333302</v>
      </c>
    </row>
    <row r="1077" spans="1:3" x14ac:dyDescent="0.25">
      <c r="A1077" s="34">
        <v>0.74652777777777801</v>
      </c>
      <c r="B1077" s="35">
        <v>0.74652777777777801</v>
      </c>
      <c r="C1077" s="52">
        <f t="shared" si="16"/>
        <v>0.74652777777777801</v>
      </c>
    </row>
    <row r="1078" spans="1:3" x14ac:dyDescent="0.25">
      <c r="A1078" s="34">
        <v>0.74722222222222201</v>
      </c>
      <c r="B1078" s="35">
        <v>0.74722222222222201</v>
      </c>
      <c r="C1078" s="52">
        <f t="shared" si="16"/>
        <v>0.74722222222222201</v>
      </c>
    </row>
    <row r="1079" spans="1:3" x14ac:dyDescent="0.25">
      <c r="A1079" s="34">
        <v>0.74791666666666701</v>
      </c>
      <c r="B1079" s="35">
        <v>0.74791666666666701</v>
      </c>
      <c r="C1079" s="52">
        <f t="shared" si="16"/>
        <v>0.74791666666666701</v>
      </c>
    </row>
    <row r="1080" spans="1:3" x14ac:dyDescent="0.25">
      <c r="A1080" s="34">
        <v>0.74861111111111101</v>
      </c>
      <c r="B1080" s="35">
        <v>0.74861111111111101</v>
      </c>
      <c r="C1080" s="52">
        <f t="shared" si="16"/>
        <v>0.74861111111111101</v>
      </c>
    </row>
    <row r="1081" spans="1:3" x14ac:dyDescent="0.25">
      <c r="A1081" s="34">
        <v>0.749305555555556</v>
      </c>
      <c r="B1081" s="35">
        <v>0.749305555555556</v>
      </c>
      <c r="C1081" s="52">
        <f t="shared" si="16"/>
        <v>0.749305555555556</v>
      </c>
    </row>
    <row r="1082" spans="1:3" x14ac:dyDescent="0.25">
      <c r="A1082" s="34">
        <v>0.75</v>
      </c>
      <c r="B1082" s="35">
        <v>0.75</v>
      </c>
      <c r="C1082" s="52">
        <f t="shared" si="16"/>
        <v>0.75</v>
      </c>
    </row>
    <row r="1083" spans="1:3" x14ac:dyDescent="0.25">
      <c r="A1083" s="34">
        <v>0.750694444444444</v>
      </c>
      <c r="B1083" s="35">
        <v>0.750694444444444</v>
      </c>
      <c r="C1083" s="52">
        <f t="shared" si="16"/>
        <v>0.750694444444444</v>
      </c>
    </row>
    <row r="1084" spans="1:3" x14ac:dyDescent="0.25">
      <c r="A1084" s="34">
        <v>0.75138888888888899</v>
      </c>
      <c r="B1084" s="35">
        <v>0.75138888888888899</v>
      </c>
      <c r="C1084" s="52">
        <f t="shared" si="16"/>
        <v>0.75138888888888899</v>
      </c>
    </row>
    <row r="1085" spans="1:3" x14ac:dyDescent="0.25">
      <c r="A1085" s="34">
        <v>0.75208333333333299</v>
      </c>
      <c r="B1085" s="35">
        <v>0.75208333333333299</v>
      </c>
      <c r="C1085" s="52">
        <f t="shared" si="16"/>
        <v>0.75208333333333299</v>
      </c>
    </row>
    <row r="1086" spans="1:3" x14ac:dyDescent="0.25">
      <c r="A1086" s="34">
        <v>0.75277777777777799</v>
      </c>
      <c r="B1086" s="35">
        <v>0.75277777777777799</v>
      </c>
      <c r="C1086" s="52">
        <f t="shared" si="16"/>
        <v>0.75277777777777799</v>
      </c>
    </row>
    <row r="1087" spans="1:3" x14ac:dyDescent="0.25">
      <c r="A1087" s="34">
        <v>0.75347222222222199</v>
      </c>
      <c r="B1087" s="35">
        <v>0.75347222222222199</v>
      </c>
      <c r="C1087" s="52">
        <f t="shared" si="16"/>
        <v>0.75347222222222199</v>
      </c>
    </row>
    <row r="1088" spans="1:3" x14ac:dyDescent="0.25">
      <c r="A1088" s="34">
        <v>0.75416666666666698</v>
      </c>
      <c r="B1088" s="35">
        <v>0.75416666666666698</v>
      </c>
      <c r="C1088" s="52">
        <f t="shared" si="16"/>
        <v>0.75416666666666698</v>
      </c>
    </row>
    <row r="1089" spans="1:3" x14ac:dyDescent="0.25">
      <c r="A1089" s="34">
        <v>0.75486111111111098</v>
      </c>
      <c r="B1089" s="35">
        <v>0.75486111111111098</v>
      </c>
      <c r="C1089" s="52">
        <f t="shared" si="16"/>
        <v>0.75486111111111098</v>
      </c>
    </row>
    <row r="1090" spans="1:3" x14ac:dyDescent="0.25">
      <c r="A1090" s="34">
        <v>0.75555555555555598</v>
      </c>
      <c r="B1090" s="35">
        <v>0.75555555555555598</v>
      </c>
      <c r="C1090" s="52">
        <f t="shared" si="16"/>
        <v>0.75555555555555598</v>
      </c>
    </row>
    <row r="1091" spans="1:3" x14ac:dyDescent="0.25">
      <c r="A1091" s="34">
        <v>0.75624999999999998</v>
      </c>
      <c r="B1091" s="35">
        <v>0.75624999999999998</v>
      </c>
      <c r="C1091" s="52">
        <f t="shared" ref="C1091:C1154" si="17">B1091</f>
        <v>0.75624999999999998</v>
      </c>
    </row>
    <row r="1092" spans="1:3" x14ac:dyDescent="0.25">
      <c r="A1092" s="34">
        <v>0.75694444444444398</v>
      </c>
      <c r="B1092" s="35">
        <v>0.75694444444444398</v>
      </c>
      <c r="C1092" s="52">
        <f t="shared" si="17"/>
        <v>0.75694444444444398</v>
      </c>
    </row>
    <row r="1093" spans="1:3" x14ac:dyDescent="0.25">
      <c r="A1093" s="34">
        <v>0.75763888888888897</v>
      </c>
      <c r="B1093" s="35">
        <v>0.75763888888888897</v>
      </c>
      <c r="C1093" s="52">
        <f t="shared" si="17"/>
        <v>0.75763888888888897</v>
      </c>
    </row>
    <row r="1094" spans="1:3" x14ac:dyDescent="0.25">
      <c r="A1094" s="34">
        <v>0.75833333333333297</v>
      </c>
      <c r="B1094" s="35">
        <v>0.75833333333333297</v>
      </c>
      <c r="C1094" s="52">
        <f t="shared" si="17"/>
        <v>0.75833333333333297</v>
      </c>
    </row>
    <row r="1095" spans="1:3" x14ac:dyDescent="0.25">
      <c r="A1095" s="34">
        <v>0.75902777777777797</v>
      </c>
      <c r="B1095" s="35">
        <v>0.75902777777777797</v>
      </c>
      <c r="C1095" s="52">
        <f t="shared" si="17"/>
        <v>0.75902777777777797</v>
      </c>
    </row>
    <row r="1096" spans="1:3" x14ac:dyDescent="0.25">
      <c r="A1096" s="34">
        <v>0.75972222222222197</v>
      </c>
      <c r="B1096" s="35">
        <v>0.75972222222222197</v>
      </c>
      <c r="C1096" s="52">
        <f t="shared" si="17"/>
        <v>0.75972222222222197</v>
      </c>
    </row>
    <row r="1097" spans="1:3" x14ac:dyDescent="0.25">
      <c r="A1097" s="34">
        <v>0.76041666666666696</v>
      </c>
      <c r="B1097" s="35">
        <v>0.76041666666666696</v>
      </c>
      <c r="C1097" s="52">
        <f t="shared" si="17"/>
        <v>0.76041666666666696</v>
      </c>
    </row>
    <row r="1098" spans="1:3" x14ac:dyDescent="0.25">
      <c r="A1098" s="34">
        <v>0.76111111111111096</v>
      </c>
      <c r="B1098" s="35">
        <v>0.76111111111111096</v>
      </c>
      <c r="C1098" s="52">
        <f t="shared" si="17"/>
        <v>0.76111111111111096</v>
      </c>
    </row>
    <row r="1099" spans="1:3" x14ac:dyDescent="0.25">
      <c r="A1099" s="34">
        <v>0.76180555555555596</v>
      </c>
      <c r="B1099" s="35">
        <v>0.76180555555555596</v>
      </c>
      <c r="C1099" s="52">
        <f t="shared" si="17"/>
        <v>0.76180555555555596</v>
      </c>
    </row>
    <row r="1100" spans="1:3" x14ac:dyDescent="0.25">
      <c r="A1100" s="34">
        <v>0.76249999999999996</v>
      </c>
      <c r="B1100" s="35">
        <v>0.76249999999999996</v>
      </c>
      <c r="C1100" s="52">
        <f t="shared" si="17"/>
        <v>0.76249999999999996</v>
      </c>
    </row>
    <row r="1101" spans="1:3" x14ac:dyDescent="0.25">
      <c r="A1101" s="34">
        <v>0.76319444444444495</v>
      </c>
      <c r="B1101" s="35">
        <v>0.76319444444444495</v>
      </c>
      <c r="C1101" s="52">
        <f t="shared" si="17"/>
        <v>0.76319444444444495</v>
      </c>
    </row>
    <row r="1102" spans="1:3" x14ac:dyDescent="0.25">
      <c r="A1102" s="34">
        <v>0.76388888888888895</v>
      </c>
      <c r="B1102" s="35">
        <v>0.76388888888888895</v>
      </c>
      <c r="C1102" s="52">
        <f t="shared" si="17"/>
        <v>0.76388888888888895</v>
      </c>
    </row>
    <row r="1103" spans="1:3" x14ac:dyDescent="0.25">
      <c r="A1103" s="34">
        <v>0.76458333333333295</v>
      </c>
      <c r="B1103" s="35">
        <v>0.76458333333333295</v>
      </c>
      <c r="C1103" s="52">
        <f t="shared" si="17"/>
        <v>0.76458333333333295</v>
      </c>
    </row>
    <row r="1104" spans="1:3" x14ac:dyDescent="0.25">
      <c r="A1104" s="34">
        <v>0.76527777777777795</v>
      </c>
      <c r="B1104" s="35">
        <v>0.76527777777777795</v>
      </c>
      <c r="C1104" s="52">
        <f t="shared" si="17"/>
        <v>0.76527777777777795</v>
      </c>
    </row>
    <row r="1105" spans="1:3" x14ac:dyDescent="0.25">
      <c r="A1105" s="34">
        <v>0.76597222222222205</v>
      </c>
      <c r="B1105" s="35">
        <v>0.76597222222222205</v>
      </c>
      <c r="C1105" s="52">
        <f t="shared" si="17"/>
        <v>0.76597222222222205</v>
      </c>
    </row>
    <row r="1106" spans="1:3" x14ac:dyDescent="0.25">
      <c r="A1106" s="34">
        <v>0.76666666666666705</v>
      </c>
      <c r="B1106" s="35">
        <v>0.76666666666666705</v>
      </c>
      <c r="C1106" s="52">
        <f t="shared" si="17"/>
        <v>0.76666666666666705</v>
      </c>
    </row>
    <row r="1107" spans="1:3" x14ac:dyDescent="0.25">
      <c r="A1107" s="34">
        <v>0.76736111111111105</v>
      </c>
      <c r="B1107" s="35">
        <v>0.76736111111111105</v>
      </c>
      <c r="C1107" s="52">
        <f t="shared" si="17"/>
        <v>0.76736111111111105</v>
      </c>
    </row>
    <row r="1108" spans="1:3" x14ac:dyDescent="0.25">
      <c r="A1108" s="34">
        <v>0.76805555555555605</v>
      </c>
      <c r="B1108" s="35">
        <v>0.76805555555555605</v>
      </c>
      <c r="C1108" s="52">
        <f t="shared" si="17"/>
        <v>0.76805555555555605</v>
      </c>
    </row>
    <row r="1109" spans="1:3" x14ac:dyDescent="0.25">
      <c r="A1109" s="34">
        <v>0.76875000000000004</v>
      </c>
      <c r="B1109" s="35">
        <v>0.76875000000000004</v>
      </c>
      <c r="C1109" s="52">
        <f t="shared" si="17"/>
        <v>0.76875000000000004</v>
      </c>
    </row>
    <row r="1110" spans="1:3" x14ac:dyDescent="0.25">
      <c r="A1110" s="34">
        <v>0.76944444444444404</v>
      </c>
      <c r="B1110" s="35">
        <v>0.76944444444444404</v>
      </c>
      <c r="C1110" s="52">
        <f t="shared" si="17"/>
        <v>0.76944444444444404</v>
      </c>
    </row>
    <row r="1111" spans="1:3" x14ac:dyDescent="0.25">
      <c r="A1111" s="34">
        <v>0.77013888888888904</v>
      </c>
      <c r="B1111" s="35">
        <v>0.77013888888888904</v>
      </c>
      <c r="C1111" s="52">
        <f t="shared" si="17"/>
        <v>0.77013888888888904</v>
      </c>
    </row>
    <row r="1112" spans="1:3" x14ac:dyDescent="0.25">
      <c r="A1112" s="34">
        <v>0.77083333333333304</v>
      </c>
      <c r="B1112" s="35">
        <v>0.77083333333333304</v>
      </c>
      <c r="C1112" s="52">
        <f t="shared" si="17"/>
        <v>0.77083333333333304</v>
      </c>
    </row>
    <row r="1113" spans="1:3" x14ac:dyDescent="0.25">
      <c r="A1113" s="34">
        <v>0.77152777777777803</v>
      </c>
      <c r="B1113" s="35">
        <v>0.77152777777777803</v>
      </c>
      <c r="C1113" s="52">
        <f t="shared" si="17"/>
        <v>0.77152777777777803</v>
      </c>
    </row>
    <row r="1114" spans="1:3" x14ac:dyDescent="0.25">
      <c r="A1114" s="34">
        <v>0.77222222222222203</v>
      </c>
      <c r="B1114" s="35">
        <v>0.77222222222222203</v>
      </c>
      <c r="C1114" s="52">
        <f t="shared" si="17"/>
        <v>0.77222222222222203</v>
      </c>
    </row>
    <row r="1115" spans="1:3" x14ac:dyDescent="0.25">
      <c r="A1115" s="34">
        <v>0.77291666666666703</v>
      </c>
      <c r="B1115" s="35">
        <v>0.77291666666666703</v>
      </c>
      <c r="C1115" s="52">
        <f t="shared" si="17"/>
        <v>0.77291666666666703</v>
      </c>
    </row>
    <row r="1116" spans="1:3" x14ac:dyDescent="0.25">
      <c r="A1116" s="34">
        <v>0.77361111111111103</v>
      </c>
      <c r="B1116" s="35">
        <v>0.77361111111111103</v>
      </c>
      <c r="C1116" s="52">
        <f t="shared" si="17"/>
        <v>0.77361111111111103</v>
      </c>
    </row>
    <row r="1117" spans="1:3" x14ac:dyDescent="0.25">
      <c r="A1117" s="34">
        <v>0.77430555555555602</v>
      </c>
      <c r="B1117" s="35">
        <v>0.77430555555555602</v>
      </c>
      <c r="C1117" s="52">
        <f t="shared" si="17"/>
        <v>0.77430555555555602</v>
      </c>
    </row>
    <row r="1118" spans="1:3" x14ac:dyDescent="0.25">
      <c r="A1118" s="34">
        <v>0.77500000000000002</v>
      </c>
      <c r="B1118" s="35">
        <v>0.77500000000000002</v>
      </c>
      <c r="C1118" s="52">
        <f t="shared" si="17"/>
        <v>0.77500000000000002</v>
      </c>
    </row>
    <row r="1119" spans="1:3" x14ac:dyDescent="0.25">
      <c r="A1119" s="34">
        <v>0.77569444444444402</v>
      </c>
      <c r="B1119" s="35">
        <v>0.77569444444444402</v>
      </c>
      <c r="C1119" s="52">
        <f t="shared" si="17"/>
        <v>0.77569444444444402</v>
      </c>
    </row>
    <row r="1120" spans="1:3" x14ac:dyDescent="0.25">
      <c r="A1120" s="34">
        <v>0.77638888888888902</v>
      </c>
      <c r="B1120" s="35">
        <v>0.77638888888888902</v>
      </c>
      <c r="C1120" s="52">
        <f t="shared" si="17"/>
        <v>0.77638888888888902</v>
      </c>
    </row>
    <row r="1121" spans="1:3" x14ac:dyDescent="0.25">
      <c r="A1121" s="34">
        <v>0.77708333333333302</v>
      </c>
      <c r="B1121" s="35">
        <v>0.77708333333333302</v>
      </c>
      <c r="C1121" s="52">
        <f t="shared" si="17"/>
        <v>0.77708333333333302</v>
      </c>
    </row>
    <row r="1122" spans="1:3" x14ac:dyDescent="0.25">
      <c r="A1122" s="34">
        <v>0.77777777777777801</v>
      </c>
      <c r="B1122" s="35">
        <v>0.77777777777777801</v>
      </c>
      <c r="C1122" s="52">
        <f t="shared" si="17"/>
        <v>0.77777777777777801</v>
      </c>
    </row>
    <row r="1123" spans="1:3" x14ac:dyDescent="0.25">
      <c r="A1123" s="34">
        <v>0.77847222222222201</v>
      </c>
      <c r="B1123" s="35">
        <v>0.77847222222222201</v>
      </c>
      <c r="C1123" s="52">
        <f t="shared" si="17"/>
        <v>0.77847222222222201</v>
      </c>
    </row>
    <row r="1124" spans="1:3" x14ac:dyDescent="0.25">
      <c r="A1124" s="34">
        <v>0.77916666666666701</v>
      </c>
      <c r="B1124" s="35">
        <v>0.77916666666666701</v>
      </c>
      <c r="C1124" s="52">
        <f t="shared" si="17"/>
        <v>0.77916666666666701</v>
      </c>
    </row>
    <row r="1125" spans="1:3" x14ac:dyDescent="0.25">
      <c r="A1125" s="34">
        <v>0.77986111111111101</v>
      </c>
      <c r="B1125" s="35">
        <v>0.77986111111111101</v>
      </c>
      <c r="C1125" s="52">
        <f t="shared" si="17"/>
        <v>0.77986111111111101</v>
      </c>
    </row>
    <row r="1126" spans="1:3" x14ac:dyDescent="0.25">
      <c r="A1126" s="34">
        <v>0.780555555555556</v>
      </c>
      <c r="B1126" s="35">
        <v>0.780555555555556</v>
      </c>
      <c r="C1126" s="52">
        <f t="shared" si="17"/>
        <v>0.780555555555556</v>
      </c>
    </row>
    <row r="1127" spans="1:3" x14ac:dyDescent="0.25">
      <c r="A1127" s="34">
        <v>0.78125</v>
      </c>
      <c r="B1127" s="35">
        <v>0.78125</v>
      </c>
      <c r="C1127" s="52">
        <f t="shared" si="17"/>
        <v>0.78125</v>
      </c>
    </row>
    <row r="1128" spans="1:3" x14ac:dyDescent="0.25">
      <c r="A1128" s="34">
        <v>0.781944444444444</v>
      </c>
      <c r="B1128" s="35">
        <v>0.781944444444444</v>
      </c>
      <c r="C1128" s="52">
        <f t="shared" si="17"/>
        <v>0.781944444444444</v>
      </c>
    </row>
    <row r="1129" spans="1:3" x14ac:dyDescent="0.25">
      <c r="A1129" s="34">
        <v>0.78263888888888899</v>
      </c>
      <c r="B1129" s="35">
        <v>0.78263888888888899</v>
      </c>
      <c r="C1129" s="52">
        <f t="shared" si="17"/>
        <v>0.78263888888888899</v>
      </c>
    </row>
    <row r="1130" spans="1:3" x14ac:dyDescent="0.25">
      <c r="A1130" s="34">
        <v>0.78333333333333299</v>
      </c>
      <c r="B1130" s="35">
        <v>0.78333333333333299</v>
      </c>
      <c r="C1130" s="52">
        <f t="shared" si="17"/>
        <v>0.78333333333333299</v>
      </c>
    </row>
    <row r="1131" spans="1:3" x14ac:dyDescent="0.25">
      <c r="A1131" s="34">
        <v>0.78402777777777799</v>
      </c>
      <c r="B1131" s="35">
        <v>0.78402777777777799</v>
      </c>
      <c r="C1131" s="52">
        <f t="shared" si="17"/>
        <v>0.78402777777777799</v>
      </c>
    </row>
    <row r="1132" spans="1:3" x14ac:dyDescent="0.25">
      <c r="A1132" s="34">
        <v>0.78472222222222199</v>
      </c>
      <c r="B1132" s="35">
        <v>0.78472222222222199</v>
      </c>
      <c r="C1132" s="52">
        <f t="shared" si="17"/>
        <v>0.78472222222222199</v>
      </c>
    </row>
    <row r="1133" spans="1:3" x14ac:dyDescent="0.25">
      <c r="A1133" s="34">
        <v>0.78541666666666698</v>
      </c>
      <c r="B1133" s="35">
        <v>0.78541666666666698</v>
      </c>
      <c r="C1133" s="52">
        <f t="shared" si="17"/>
        <v>0.78541666666666698</v>
      </c>
    </row>
    <row r="1134" spans="1:3" x14ac:dyDescent="0.25">
      <c r="A1134" s="34">
        <v>0.78611111111111098</v>
      </c>
      <c r="B1134" s="35">
        <v>0.78611111111111098</v>
      </c>
      <c r="C1134" s="52">
        <f t="shared" si="17"/>
        <v>0.78611111111111098</v>
      </c>
    </row>
    <row r="1135" spans="1:3" x14ac:dyDescent="0.25">
      <c r="A1135" s="34">
        <v>0.78680555555555598</v>
      </c>
      <c r="B1135" s="35">
        <v>0.78680555555555598</v>
      </c>
      <c r="C1135" s="52">
        <f t="shared" si="17"/>
        <v>0.78680555555555598</v>
      </c>
    </row>
    <row r="1136" spans="1:3" x14ac:dyDescent="0.25">
      <c r="A1136" s="34">
        <v>0.78749999999999998</v>
      </c>
      <c r="B1136" s="35">
        <v>0.78749999999999998</v>
      </c>
      <c r="C1136" s="52">
        <f t="shared" si="17"/>
        <v>0.78749999999999998</v>
      </c>
    </row>
    <row r="1137" spans="1:3" x14ac:dyDescent="0.25">
      <c r="A1137" s="34">
        <v>0.78819444444444398</v>
      </c>
      <c r="B1137" s="35">
        <v>0.78819444444444398</v>
      </c>
      <c r="C1137" s="52">
        <f t="shared" si="17"/>
        <v>0.78819444444444398</v>
      </c>
    </row>
    <row r="1138" spans="1:3" x14ac:dyDescent="0.25">
      <c r="A1138" s="34">
        <v>0.78888888888888897</v>
      </c>
      <c r="B1138" s="35">
        <v>0.78888888888888897</v>
      </c>
      <c r="C1138" s="52">
        <f t="shared" si="17"/>
        <v>0.78888888888888897</v>
      </c>
    </row>
    <row r="1139" spans="1:3" x14ac:dyDescent="0.25">
      <c r="A1139" s="34">
        <v>0.78958333333333297</v>
      </c>
      <c r="B1139" s="35">
        <v>0.78958333333333297</v>
      </c>
      <c r="C1139" s="52">
        <f t="shared" si="17"/>
        <v>0.78958333333333297</v>
      </c>
    </row>
    <row r="1140" spans="1:3" x14ac:dyDescent="0.25">
      <c r="A1140" s="34">
        <v>0.79027777777777797</v>
      </c>
      <c r="B1140" s="35">
        <v>0.79027777777777797</v>
      </c>
      <c r="C1140" s="52">
        <f t="shared" si="17"/>
        <v>0.79027777777777797</v>
      </c>
    </row>
    <row r="1141" spans="1:3" x14ac:dyDescent="0.25">
      <c r="A1141" s="34">
        <v>0.79097222222222197</v>
      </c>
      <c r="B1141" s="35">
        <v>0.79097222222222197</v>
      </c>
      <c r="C1141" s="52">
        <f t="shared" si="17"/>
        <v>0.79097222222222197</v>
      </c>
    </row>
    <row r="1142" spans="1:3" x14ac:dyDescent="0.25">
      <c r="A1142" s="34">
        <v>0.79166666666666696</v>
      </c>
      <c r="B1142" s="35">
        <v>0.79166666666666696</v>
      </c>
      <c r="C1142" s="52">
        <f t="shared" si="17"/>
        <v>0.79166666666666696</v>
      </c>
    </row>
    <row r="1143" spans="1:3" x14ac:dyDescent="0.25">
      <c r="A1143" s="34">
        <v>0.79236111111111096</v>
      </c>
      <c r="B1143" s="35">
        <v>0.79236111111111096</v>
      </c>
      <c r="C1143" s="52">
        <f t="shared" si="17"/>
        <v>0.79236111111111096</v>
      </c>
    </row>
    <row r="1144" spans="1:3" x14ac:dyDescent="0.25">
      <c r="A1144" s="34">
        <v>0.79305555555555596</v>
      </c>
      <c r="B1144" s="35">
        <v>0.79305555555555596</v>
      </c>
      <c r="C1144" s="52">
        <f t="shared" si="17"/>
        <v>0.79305555555555596</v>
      </c>
    </row>
    <row r="1145" spans="1:3" x14ac:dyDescent="0.25">
      <c r="A1145" s="34">
        <v>0.79374999999999996</v>
      </c>
      <c r="B1145" s="35">
        <v>0.79374999999999996</v>
      </c>
      <c r="C1145" s="52">
        <f t="shared" si="17"/>
        <v>0.79374999999999996</v>
      </c>
    </row>
    <row r="1146" spans="1:3" x14ac:dyDescent="0.25">
      <c r="A1146" s="34">
        <v>0.79444444444444495</v>
      </c>
      <c r="B1146" s="35">
        <v>0.79444444444444495</v>
      </c>
      <c r="C1146" s="52">
        <f t="shared" si="17"/>
        <v>0.79444444444444495</v>
      </c>
    </row>
    <row r="1147" spans="1:3" x14ac:dyDescent="0.25">
      <c r="A1147" s="34">
        <v>0.79513888888888895</v>
      </c>
      <c r="B1147" s="35">
        <v>0.79513888888888895</v>
      </c>
      <c r="C1147" s="52">
        <f t="shared" si="17"/>
        <v>0.79513888888888895</v>
      </c>
    </row>
    <row r="1148" spans="1:3" x14ac:dyDescent="0.25">
      <c r="A1148" s="34">
        <v>0.79583333333333295</v>
      </c>
      <c r="B1148" s="35">
        <v>0.79583333333333295</v>
      </c>
      <c r="C1148" s="52">
        <f t="shared" si="17"/>
        <v>0.79583333333333295</v>
      </c>
    </row>
    <row r="1149" spans="1:3" x14ac:dyDescent="0.25">
      <c r="A1149" s="34">
        <v>0.79652777777777795</v>
      </c>
      <c r="B1149" s="35">
        <v>0.79652777777777795</v>
      </c>
      <c r="C1149" s="52">
        <f t="shared" si="17"/>
        <v>0.79652777777777795</v>
      </c>
    </row>
    <row r="1150" spans="1:3" x14ac:dyDescent="0.25">
      <c r="A1150" s="34">
        <v>0.79722222222222205</v>
      </c>
      <c r="B1150" s="35">
        <v>0.79722222222222205</v>
      </c>
      <c r="C1150" s="52">
        <f t="shared" si="17"/>
        <v>0.79722222222222205</v>
      </c>
    </row>
    <row r="1151" spans="1:3" x14ac:dyDescent="0.25">
      <c r="A1151" s="34">
        <v>0.79791666666666705</v>
      </c>
      <c r="B1151" s="35">
        <v>0.79791666666666705</v>
      </c>
      <c r="C1151" s="52">
        <f t="shared" si="17"/>
        <v>0.79791666666666705</v>
      </c>
    </row>
    <row r="1152" spans="1:3" x14ac:dyDescent="0.25">
      <c r="A1152" s="34">
        <v>0.79861111111111105</v>
      </c>
      <c r="B1152" s="35">
        <v>0.79861111111111105</v>
      </c>
      <c r="C1152" s="52">
        <f t="shared" si="17"/>
        <v>0.79861111111111105</v>
      </c>
    </row>
    <row r="1153" spans="1:3" x14ac:dyDescent="0.25">
      <c r="A1153" s="34">
        <v>0.79930555555555605</v>
      </c>
      <c r="B1153" s="35">
        <v>0.79930555555555605</v>
      </c>
      <c r="C1153" s="52">
        <f t="shared" si="17"/>
        <v>0.79930555555555605</v>
      </c>
    </row>
    <row r="1154" spans="1:3" x14ac:dyDescent="0.25">
      <c r="A1154" s="34">
        <v>0.8</v>
      </c>
      <c r="B1154" s="35">
        <v>0.8</v>
      </c>
      <c r="C1154" s="52">
        <f t="shared" si="17"/>
        <v>0.8</v>
      </c>
    </row>
    <row r="1155" spans="1:3" x14ac:dyDescent="0.25">
      <c r="A1155" s="34">
        <v>0.80069444444444404</v>
      </c>
      <c r="B1155" s="35">
        <v>0.80069444444444404</v>
      </c>
      <c r="C1155" s="52">
        <f t="shared" ref="C1155:C1218" si="18">B1155</f>
        <v>0.80069444444444404</v>
      </c>
    </row>
    <row r="1156" spans="1:3" x14ac:dyDescent="0.25">
      <c r="A1156" s="34">
        <v>0.80138888888888904</v>
      </c>
      <c r="B1156" s="35">
        <v>0.80138888888888904</v>
      </c>
      <c r="C1156" s="52">
        <f t="shared" si="18"/>
        <v>0.80138888888888904</v>
      </c>
    </row>
    <row r="1157" spans="1:3" x14ac:dyDescent="0.25">
      <c r="A1157" s="34">
        <v>0.80208333333333304</v>
      </c>
      <c r="B1157" s="35">
        <v>0.80208333333333304</v>
      </c>
      <c r="C1157" s="52">
        <f t="shared" si="18"/>
        <v>0.80208333333333304</v>
      </c>
    </row>
    <row r="1158" spans="1:3" x14ac:dyDescent="0.25">
      <c r="A1158" s="34">
        <v>0.80277777777777803</v>
      </c>
      <c r="B1158" s="35">
        <v>0.80277777777777803</v>
      </c>
      <c r="C1158" s="52">
        <f t="shared" si="18"/>
        <v>0.80277777777777803</v>
      </c>
    </row>
    <row r="1159" spans="1:3" x14ac:dyDescent="0.25">
      <c r="A1159" s="34">
        <v>0.80347222222222203</v>
      </c>
      <c r="B1159" s="35">
        <v>0.80347222222222203</v>
      </c>
      <c r="C1159" s="52">
        <f t="shared" si="18"/>
        <v>0.80347222222222203</v>
      </c>
    </row>
    <row r="1160" spans="1:3" x14ac:dyDescent="0.25">
      <c r="A1160" s="34">
        <v>0.80416666666666703</v>
      </c>
      <c r="B1160" s="35">
        <v>0.80416666666666703</v>
      </c>
      <c r="C1160" s="52">
        <f t="shared" si="18"/>
        <v>0.80416666666666703</v>
      </c>
    </row>
    <row r="1161" spans="1:3" x14ac:dyDescent="0.25">
      <c r="A1161" s="34">
        <v>0.80486111111111103</v>
      </c>
      <c r="B1161" s="35">
        <v>0.80486111111111103</v>
      </c>
      <c r="C1161" s="52">
        <f t="shared" si="18"/>
        <v>0.80486111111111103</v>
      </c>
    </row>
    <row r="1162" spans="1:3" x14ac:dyDescent="0.25">
      <c r="A1162" s="34">
        <v>0.80555555555555602</v>
      </c>
      <c r="B1162" s="35">
        <v>0.80555555555555602</v>
      </c>
      <c r="C1162" s="52">
        <f t="shared" si="18"/>
        <v>0.80555555555555602</v>
      </c>
    </row>
    <row r="1163" spans="1:3" x14ac:dyDescent="0.25">
      <c r="A1163" s="34">
        <v>0.80625000000000002</v>
      </c>
      <c r="B1163" s="35">
        <v>0.80625000000000002</v>
      </c>
      <c r="C1163" s="52">
        <f t="shared" si="18"/>
        <v>0.80625000000000002</v>
      </c>
    </row>
    <row r="1164" spans="1:3" x14ac:dyDescent="0.25">
      <c r="A1164" s="34">
        <v>0.80694444444444402</v>
      </c>
      <c r="B1164" s="35">
        <v>0.80694444444444402</v>
      </c>
      <c r="C1164" s="52">
        <f t="shared" si="18"/>
        <v>0.80694444444444402</v>
      </c>
    </row>
    <row r="1165" spans="1:3" x14ac:dyDescent="0.25">
      <c r="A1165" s="34">
        <v>0.80763888888888902</v>
      </c>
      <c r="B1165" s="35">
        <v>0.80763888888888902</v>
      </c>
      <c r="C1165" s="52">
        <f t="shared" si="18"/>
        <v>0.80763888888888902</v>
      </c>
    </row>
    <row r="1166" spans="1:3" x14ac:dyDescent="0.25">
      <c r="A1166" s="34">
        <v>0.80833333333333302</v>
      </c>
      <c r="B1166" s="35">
        <v>0.80833333333333302</v>
      </c>
      <c r="C1166" s="52">
        <f t="shared" si="18"/>
        <v>0.80833333333333302</v>
      </c>
    </row>
    <row r="1167" spans="1:3" x14ac:dyDescent="0.25">
      <c r="A1167" s="34">
        <v>0.80902777777777801</v>
      </c>
      <c r="B1167" s="35">
        <v>0.80902777777777801</v>
      </c>
      <c r="C1167" s="52">
        <f t="shared" si="18"/>
        <v>0.80902777777777801</v>
      </c>
    </row>
    <row r="1168" spans="1:3" x14ac:dyDescent="0.25">
      <c r="A1168" s="34">
        <v>0.80972222222222201</v>
      </c>
      <c r="B1168" s="35">
        <v>0.80972222222222201</v>
      </c>
      <c r="C1168" s="52">
        <f t="shared" si="18"/>
        <v>0.80972222222222201</v>
      </c>
    </row>
    <row r="1169" spans="1:3" x14ac:dyDescent="0.25">
      <c r="A1169" s="34">
        <v>0.81041666666666701</v>
      </c>
      <c r="B1169" s="35">
        <v>0.81041666666666701</v>
      </c>
      <c r="C1169" s="52">
        <f t="shared" si="18"/>
        <v>0.81041666666666701</v>
      </c>
    </row>
    <row r="1170" spans="1:3" x14ac:dyDescent="0.25">
      <c r="A1170" s="34">
        <v>0.81111111111111101</v>
      </c>
      <c r="B1170" s="35">
        <v>0.81111111111111101</v>
      </c>
      <c r="C1170" s="52">
        <f t="shared" si="18"/>
        <v>0.81111111111111101</v>
      </c>
    </row>
    <row r="1171" spans="1:3" x14ac:dyDescent="0.25">
      <c r="A1171" s="34">
        <v>0.811805555555556</v>
      </c>
      <c r="B1171" s="35">
        <v>0.811805555555556</v>
      </c>
      <c r="C1171" s="52">
        <f t="shared" si="18"/>
        <v>0.811805555555556</v>
      </c>
    </row>
    <row r="1172" spans="1:3" x14ac:dyDescent="0.25">
      <c r="A1172" s="34">
        <v>0.8125</v>
      </c>
      <c r="B1172" s="35">
        <v>0.8125</v>
      </c>
      <c r="C1172" s="52">
        <f t="shared" si="18"/>
        <v>0.8125</v>
      </c>
    </row>
    <row r="1173" spans="1:3" x14ac:dyDescent="0.25">
      <c r="A1173" s="34">
        <v>0.813194444444444</v>
      </c>
      <c r="B1173" s="35">
        <v>0.813194444444444</v>
      </c>
      <c r="C1173" s="52">
        <f t="shared" si="18"/>
        <v>0.813194444444444</v>
      </c>
    </row>
    <row r="1174" spans="1:3" x14ac:dyDescent="0.25">
      <c r="A1174" s="34">
        <v>0.81388888888888899</v>
      </c>
      <c r="B1174" s="35">
        <v>0.81388888888888899</v>
      </c>
      <c r="C1174" s="52">
        <f t="shared" si="18"/>
        <v>0.81388888888888899</v>
      </c>
    </row>
    <row r="1175" spans="1:3" x14ac:dyDescent="0.25">
      <c r="A1175" s="34">
        <v>0.81458333333333299</v>
      </c>
      <c r="B1175" s="35">
        <v>0.81458333333333299</v>
      </c>
      <c r="C1175" s="52">
        <f t="shared" si="18"/>
        <v>0.81458333333333299</v>
      </c>
    </row>
    <row r="1176" spans="1:3" x14ac:dyDescent="0.25">
      <c r="A1176" s="34">
        <v>0.81527777777777799</v>
      </c>
      <c r="B1176" s="35">
        <v>0.81527777777777799</v>
      </c>
      <c r="C1176" s="52">
        <f t="shared" si="18"/>
        <v>0.81527777777777799</v>
      </c>
    </row>
    <row r="1177" spans="1:3" x14ac:dyDescent="0.25">
      <c r="A1177" s="34">
        <v>0.81597222222222199</v>
      </c>
      <c r="B1177" s="35">
        <v>0.81597222222222199</v>
      </c>
      <c r="C1177" s="52">
        <f t="shared" si="18"/>
        <v>0.81597222222222199</v>
      </c>
    </row>
    <row r="1178" spans="1:3" x14ac:dyDescent="0.25">
      <c r="A1178" s="34">
        <v>0.81666666666666698</v>
      </c>
      <c r="B1178" s="35">
        <v>0.81666666666666698</v>
      </c>
      <c r="C1178" s="52">
        <f t="shared" si="18"/>
        <v>0.81666666666666698</v>
      </c>
    </row>
    <row r="1179" spans="1:3" x14ac:dyDescent="0.25">
      <c r="A1179" s="34">
        <v>0.81736111111111098</v>
      </c>
      <c r="B1179" s="35">
        <v>0.81736111111111098</v>
      </c>
      <c r="C1179" s="52">
        <f t="shared" si="18"/>
        <v>0.81736111111111098</v>
      </c>
    </row>
    <row r="1180" spans="1:3" x14ac:dyDescent="0.25">
      <c r="A1180" s="34">
        <v>0.81805555555555598</v>
      </c>
      <c r="B1180" s="35">
        <v>0.81805555555555598</v>
      </c>
      <c r="C1180" s="52">
        <f t="shared" si="18"/>
        <v>0.81805555555555598</v>
      </c>
    </row>
    <row r="1181" spans="1:3" x14ac:dyDescent="0.25">
      <c r="A1181" s="34">
        <v>0.81874999999999998</v>
      </c>
      <c r="B1181" s="35">
        <v>0.81874999999999998</v>
      </c>
      <c r="C1181" s="52">
        <f t="shared" si="18"/>
        <v>0.81874999999999998</v>
      </c>
    </row>
    <row r="1182" spans="1:3" x14ac:dyDescent="0.25">
      <c r="A1182" s="34">
        <v>0.81944444444444497</v>
      </c>
      <c r="B1182" s="35">
        <v>0.81944444444444497</v>
      </c>
      <c r="C1182" s="52">
        <f t="shared" si="18"/>
        <v>0.81944444444444497</v>
      </c>
    </row>
    <row r="1183" spans="1:3" x14ac:dyDescent="0.25">
      <c r="A1183" s="34">
        <v>0.82013888888888897</v>
      </c>
      <c r="B1183" s="35">
        <v>0.82013888888888897</v>
      </c>
      <c r="C1183" s="52">
        <f t="shared" si="18"/>
        <v>0.82013888888888897</v>
      </c>
    </row>
    <row r="1184" spans="1:3" x14ac:dyDescent="0.25">
      <c r="A1184" s="34">
        <v>0.82083333333333297</v>
      </c>
      <c r="B1184" s="35">
        <v>0.82083333333333297</v>
      </c>
      <c r="C1184" s="52">
        <f t="shared" si="18"/>
        <v>0.82083333333333297</v>
      </c>
    </row>
    <row r="1185" spans="1:3" x14ac:dyDescent="0.25">
      <c r="A1185" s="34">
        <v>0.82152777777777797</v>
      </c>
      <c r="B1185" s="35">
        <v>0.82152777777777797</v>
      </c>
      <c r="C1185" s="52">
        <f t="shared" si="18"/>
        <v>0.82152777777777797</v>
      </c>
    </row>
    <row r="1186" spans="1:3" x14ac:dyDescent="0.25">
      <c r="A1186" s="34">
        <v>0.82222222222222197</v>
      </c>
      <c r="B1186" s="35">
        <v>0.82222222222222197</v>
      </c>
      <c r="C1186" s="52">
        <f t="shared" si="18"/>
        <v>0.82222222222222197</v>
      </c>
    </row>
    <row r="1187" spans="1:3" x14ac:dyDescent="0.25">
      <c r="A1187" s="34">
        <v>0.82291666666666696</v>
      </c>
      <c r="B1187" s="35">
        <v>0.82291666666666696</v>
      </c>
      <c r="C1187" s="52">
        <f t="shared" si="18"/>
        <v>0.82291666666666696</v>
      </c>
    </row>
    <row r="1188" spans="1:3" x14ac:dyDescent="0.25">
      <c r="A1188" s="34">
        <v>0.82361111111111096</v>
      </c>
      <c r="B1188" s="35">
        <v>0.82361111111111096</v>
      </c>
      <c r="C1188" s="52">
        <f t="shared" si="18"/>
        <v>0.82361111111111096</v>
      </c>
    </row>
    <row r="1189" spans="1:3" x14ac:dyDescent="0.25">
      <c r="A1189" s="34">
        <v>0.82430555555555596</v>
      </c>
      <c r="B1189" s="35">
        <v>0.82430555555555596</v>
      </c>
      <c r="C1189" s="52">
        <f t="shared" si="18"/>
        <v>0.82430555555555596</v>
      </c>
    </row>
    <row r="1190" spans="1:3" x14ac:dyDescent="0.25">
      <c r="A1190" s="34">
        <v>0.82499999999999996</v>
      </c>
      <c r="B1190" s="35">
        <v>0.82499999999999996</v>
      </c>
      <c r="C1190" s="52">
        <f t="shared" si="18"/>
        <v>0.82499999999999996</v>
      </c>
    </row>
    <row r="1191" spans="1:3" x14ac:dyDescent="0.25">
      <c r="A1191" s="34">
        <v>0.82569444444444495</v>
      </c>
      <c r="B1191" s="35">
        <v>0.82569444444444495</v>
      </c>
      <c r="C1191" s="52">
        <f t="shared" si="18"/>
        <v>0.82569444444444495</v>
      </c>
    </row>
    <row r="1192" spans="1:3" x14ac:dyDescent="0.25">
      <c r="A1192" s="34">
        <v>0.82638888888888895</v>
      </c>
      <c r="B1192" s="35">
        <v>0.82638888888888895</v>
      </c>
      <c r="C1192" s="52">
        <f t="shared" si="18"/>
        <v>0.82638888888888895</v>
      </c>
    </row>
    <row r="1193" spans="1:3" x14ac:dyDescent="0.25">
      <c r="A1193" s="34">
        <v>0.82708333333333295</v>
      </c>
      <c r="B1193" s="35">
        <v>0.82708333333333295</v>
      </c>
      <c r="C1193" s="52">
        <f t="shared" si="18"/>
        <v>0.82708333333333295</v>
      </c>
    </row>
    <row r="1194" spans="1:3" x14ac:dyDescent="0.25">
      <c r="A1194" s="34">
        <v>0.82777777777777795</v>
      </c>
      <c r="B1194" s="35">
        <v>0.82777777777777795</v>
      </c>
      <c r="C1194" s="52">
        <f t="shared" si="18"/>
        <v>0.82777777777777795</v>
      </c>
    </row>
    <row r="1195" spans="1:3" x14ac:dyDescent="0.25">
      <c r="A1195" s="34">
        <v>0.82847222222222205</v>
      </c>
      <c r="B1195" s="35">
        <v>0.82847222222222205</v>
      </c>
      <c r="C1195" s="52">
        <f t="shared" si="18"/>
        <v>0.82847222222222205</v>
      </c>
    </row>
    <row r="1196" spans="1:3" x14ac:dyDescent="0.25">
      <c r="A1196" s="34">
        <v>0.82916666666666705</v>
      </c>
      <c r="B1196" s="35">
        <v>0.82916666666666705</v>
      </c>
      <c r="C1196" s="52">
        <f t="shared" si="18"/>
        <v>0.82916666666666705</v>
      </c>
    </row>
    <row r="1197" spans="1:3" x14ac:dyDescent="0.25">
      <c r="A1197" s="34">
        <v>0.82986111111111105</v>
      </c>
      <c r="B1197" s="35">
        <v>0.82986111111111105</v>
      </c>
      <c r="C1197" s="52">
        <f t="shared" si="18"/>
        <v>0.82986111111111105</v>
      </c>
    </row>
    <row r="1198" spans="1:3" x14ac:dyDescent="0.25">
      <c r="A1198" s="34">
        <v>0.83055555555555605</v>
      </c>
      <c r="B1198" s="35">
        <v>0.83055555555555605</v>
      </c>
      <c r="C1198" s="52">
        <f t="shared" si="18"/>
        <v>0.83055555555555605</v>
      </c>
    </row>
    <row r="1199" spans="1:3" x14ac:dyDescent="0.25">
      <c r="A1199" s="34">
        <v>0.83125000000000004</v>
      </c>
      <c r="B1199" s="35">
        <v>0.83125000000000004</v>
      </c>
      <c r="C1199" s="52">
        <f t="shared" si="18"/>
        <v>0.83125000000000004</v>
      </c>
    </row>
    <row r="1200" spans="1:3" x14ac:dyDescent="0.25">
      <c r="A1200" s="34">
        <v>0.83194444444444404</v>
      </c>
      <c r="B1200" s="35">
        <v>0.83194444444444404</v>
      </c>
      <c r="C1200" s="52">
        <f t="shared" si="18"/>
        <v>0.83194444444444404</v>
      </c>
    </row>
    <row r="1201" spans="1:3" x14ac:dyDescent="0.25">
      <c r="A1201" s="34">
        <v>0.83263888888888904</v>
      </c>
      <c r="B1201" s="35">
        <v>0.83263888888888904</v>
      </c>
      <c r="C1201" s="52">
        <f t="shared" si="18"/>
        <v>0.83263888888888904</v>
      </c>
    </row>
    <row r="1202" spans="1:3" x14ac:dyDescent="0.25">
      <c r="A1202" s="34">
        <v>0.83333333333333304</v>
      </c>
      <c r="B1202" s="35">
        <v>0.83333333333333304</v>
      </c>
      <c r="C1202" s="52">
        <f t="shared" si="18"/>
        <v>0.83333333333333304</v>
      </c>
    </row>
    <row r="1203" spans="1:3" x14ac:dyDescent="0.25">
      <c r="A1203" s="34">
        <v>0.83402777777777803</v>
      </c>
      <c r="B1203" s="35">
        <v>0.83402777777777803</v>
      </c>
      <c r="C1203" s="52">
        <f t="shared" si="18"/>
        <v>0.83402777777777803</v>
      </c>
    </row>
    <row r="1204" spans="1:3" x14ac:dyDescent="0.25">
      <c r="A1204" s="34">
        <v>0.83472222222222203</v>
      </c>
      <c r="B1204" s="35">
        <v>0.83472222222222203</v>
      </c>
      <c r="C1204" s="52">
        <f t="shared" si="18"/>
        <v>0.83472222222222203</v>
      </c>
    </row>
    <row r="1205" spans="1:3" x14ac:dyDescent="0.25">
      <c r="A1205" s="34">
        <v>0.83541666666666703</v>
      </c>
      <c r="B1205" s="35">
        <v>0.83541666666666703</v>
      </c>
      <c r="C1205" s="52">
        <f t="shared" si="18"/>
        <v>0.83541666666666703</v>
      </c>
    </row>
    <row r="1206" spans="1:3" x14ac:dyDescent="0.25">
      <c r="A1206" s="34">
        <v>0.83611111111111103</v>
      </c>
      <c r="B1206" s="35">
        <v>0.83611111111111103</v>
      </c>
      <c r="C1206" s="52">
        <f t="shared" si="18"/>
        <v>0.83611111111111103</v>
      </c>
    </row>
    <row r="1207" spans="1:3" x14ac:dyDescent="0.25">
      <c r="A1207" s="34">
        <v>0.83680555555555602</v>
      </c>
      <c r="B1207" s="35">
        <v>0.83680555555555602</v>
      </c>
      <c r="C1207" s="52">
        <f t="shared" si="18"/>
        <v>0.83680555555555602</v>
      </c>
    </row>
    <row r="1208" spans="1:3" x14ac:dyDescent="0.25">
      <c r="A1208" s="34">
        <v>0.83750000000000002</v>
      </c>
      <c r="B1208" s="35">
        <v>0.83750000000000002</v>
      </c>
      <c r="C1208" s="52">
        <f t="shared" si="18"/>
        <v>0.83750000000000002</v>
      </c>
    </row>
    <row r="1209" spans="1:3" x14ac:dyDescent="0.25">
      <c r="A1209" s="34">
        <v>0.83819444444444402</v>
      </c>
      <c r="B1209" s="35">
        <v>0.83819444444444402</v>
      </c>
      <c r="C1209" s="52">
        <f t="shared" si="18"/>
        <v>0.83819444444444402</v>
      </c>
    </row>
    <row r="1210" spans="1:3" x14ac:dyDescent="0.25">
      <c r="A1210" s="34">
        <v>0.83888888888888902</v>
      </c>
      <c r="B1210" s="35">
        <v>0.83888888888888902</v>
      </c>
      <c r="C1210" s="52">
        <f t="shared" si="18"/>
        <v>0.83888888888888902</v>
      </c>
    </row>
    <row r="1211" spans="1:3" x14ac:dyDescent="0.25">
      <c r="A1211" s="34">
        <v>0.83958333333333302</v>
      </c>
      <c r="B1211" s="35">
        <v>0.83958333333333302</v>
      </c>
      <c r="C1211" s="52">
        <f t="shared" si="18"/>
        <v>0.83958333333333302</v>
      </c>
    </row>
    <row r="1212" spans="1:3" x14ac:dyDescent="0.25">
      <c r="A1212" s="34">
        <v>0.84027777777777801</v>
      </c>
      <c r="B1212" s="35">
        <v>0.84027777777777801</v>
      </c>
      <c r="C1212" s="52">
        <f t="shared" si="18"/>
        <v>0.84027777777777801</v>
      </c>
    </row>
    <row r="1213" spans="1:3" x14ac:dyDescent="0.25">
      <c r="A1213" s="34">
        <v>0.84097222222222201</v>
      </c>
      <c r="B1213" s="35">
        <v>0.84097222222222201</v>
      </c>
      <c r="C1213" s="52">
        <f t="shared" si="18"/>
        <v>0.84097222222222201</v>
      </c>
    </row>
    <row r="1214" spans="1:3" x14ac:dyDescent="0.25">
      <c r="A1214" s="34">
        <v>0.84166666666666701</v>
      </c>
      <c r="B1214" s="35">
        <v>0.84166666666666701</v>
      </c>
      <c r="C1214" s="52">
        <f t="shared" si="18"/>
        <v>0.84166666666666701</v>
      </c>
    </row>
    <row r="1215" spans="1:3" x14ac:dyDescent="0.25">
      <c r="A1215" s="34">
        <v>0.84236111111111101</v>
      </c>
      <c r="B1215" s="35">
        <v>0.84236111111111101</v>
      </c>
      <c r="C1215" s="52">
        <f t="shared" si="18"/>
        <v>0.84236111111111101</v>
      </c>
    </row>
    <row r="1216" spans="1:3" x14ac:dyDescent="0.25">
      <c r="A1216" s="34">
        <v>0.843055555555556</v>
      </c>
      <c r="B1216" s="35">
        <v>0.843055555555556</v>
      </c>
      <c r="C1216" s="52">
        <f t="shared" si="18"/>
        <v>0.843055555555556</v>
      </c>
    </row>
    <row r="1217" spans="1:3" x14ac:dyDescent="0.25">
      <c r="A1217" s="34">
        <v>0.84375</v>
      </c>
      <c r="B1217" s="35">
        <v>0.84375</v>
      </c>
      <c r="C1217" s="52">
        <f t="shared" si="18"/>
        <v>0.84375</v>
      </c>
    </row>
    <row r="1218" spans="1:3" x14ac:dyDescent="0.25">
      <c r="A1218" s="34">
        <v>0.844444444444444</v>
      </c>
      <c r="B1218" s="35">
        <v>0.844444444444444</v>
      </c>
      <c r="C1218" s="52">
        <f t="shared" si="18"/>
        <v>0.844444444444444</v>
      </c>
    </row>
    <row r="1219" spans="1:3" x14ac:dyDescent="0.25">
      <c r="A1219" s="34">
        <v>0.84513888888888899</v>
      </c>
      <c r="B1219" s="35">
        <v>0.84513888888888899</v>
      </c>
      <c r="C1219" s="52">
        <f t="shared" ref="C1219:C1282" si="19">B1219</f>
        <v>0.84513888888888899</v>
      </c>
    </row>
    <row r="1220" spans="1:3" x14ac:dyDescent="0.25">
      <c r="A1220" s="34">
        <v>0.84583333333333299</v>
      </c>
      <c r="B1220" s="35">
        <v>0.84583333333333299</v>
      </c>
      <c r="C1220" s="52">
        <f t="shared" si="19"/>
        <v>0.84583333333333299</v>
      </c>
    </row>
    <row r="1221" spans="1:3" x14ac:dyDescent="0.25">
      <c r="A1221" s="34">
        <v>0.84652777777777799</v>
      </c>
      <c r="B1221" s="35">
        <v>0.84652777777777799</v>
      </c>
      <c r="C1221" s="52">
        <f t="shared" si="19"/>
        <v>0.84652777777777799</v>
      </c>
    </row>
    <row r="1222" spans="1:3" x14ac:dyDescent="0.25">
      <c r="A1222" s="34">
        <v>0.84722222222222199</v>
      </c>
      <c r="B1222" s="35">
        <v>0.84722222222222199</v>
      </c>
      <c r="C1222" s="52">
        <f t="shared" si="19"/>
        <v>0.84722222222222199</v>
      </c>
    </row>
    <row r="1223" spans="1:3" x14ac:dyDescent="0.25">
      <c r="A1223" s="34">
        <v>0.84791666666666698</v>
      </c>
      <c r="B1223" s="35">
        <v>0.84791666666666698</v>
      </c>
      <c r="C1223" s="52">
        <f t="shared" si="19"/>
        <v>0.84791666666666698</v>
      </c>
    </row>
    <row r="1224" spans="1:3" x14ac:dyDescent="0.25">
      <c r="A1224" s="34">
        <v>0.84861111111111098</v>
      </c>
      <c r="B1224" s="35">
        <v>0.84861111111111098</v>
      </c>
      <c r="C1224" s="52">
        <f t="shared" si="19"/>
        <v>0.84861111111111098</v>
      </c>
    </row>
    <row r="1225" spans="1:3" x14ac:dyDescent="0.25">
      <c r="A1225" s="34">
        <v>0.84930555555555598</v>
      </c>
      <c r="B1225" s="35">
        <v>0.84930555555555598</v>
      </c>
      <c r="C1225" s="52">
        <f t="shared" si="19"/>
        <v>0.84930555555555598</v>
      </c>
    </row>
    <row r="1226" spans="1:3" x14ac:dyDescent="0.25">
      <c r="A1226" s="34">
        <v>0.85</v>
      </c>
      <c r="B1226" s="35">
        <v>0.85</v>
      </c>
      <c r="C1226" s="52">
        <f t="shared" si="19"/>
        <v>0.85</v>
      </c>
    </row>
    <row r="1227" spans="1:3" x14ac:dyDescent="0.25">
      <c r="A1227" s="34">
        <v>0.85069444444444497</v>
      </c>
      <c r="B1227" s="35">
        <v>0.85069444444444497</v>
      </c>
      <c r="C1227" s="52">
        <f t="shared" si="19"/>
        <v>0.85069444444444497</v>
      </c>
    </row>
    <row r="1228" spans="1:3" x14ac:dyDescent="0.25">
      <c r="A1228" s="34">
        <v>0.85138888888888897</v>
      </c>
      <c r="B1228" s="35">
        <v>0.85138888888888897</v>
      </c>
      <c r="C1228" s="52">
        <f t="shared" si="19"/>
        <v>0.85138888888888897</v>
      </c>
    </row>
    <row r="1229" spans="1:3" x14ac:dyDescent="0.25">
      <c r="A1229" s="34">
        <v>0.85208333333333297</v>
      </c>
      <c r="B1229" s="35">
        <v>0.85208333333333297</v>
      </c>
      <c r="C1229" s="52">
        <f t="shared" si="19"/>
        <v>0.85208333333333297</v>
      </c>
    </row>
    <row r="1230" spans="1:3" x14ac:dyDescent="0.25">
      <c r="A1230" s="34">
        <v>0.85277777777777797</v>
      </c>
      <c r="B1230" s="35">
        <v>0.85277777777777797</v>
      </c>
      <c r="C1230" s="52">
        <f t="shared" si="19"/>
        <v>0.85277777777777797</v>
      </c>
    </row>
    <row r="1231" spans="1:3" x14ac:dyDescent="0.25">
      <c r="A1231" s="34">
        <v>0.85347222222222197</v>
      </c>
      <c r="B1231" s="35">
        <v>0.85347222222222197</v>
      </c>
      <c r="C1231" s="52">
        <f t="shared" si="19"/>
        <v>0.85347222222222197</v>
      </c>
    </row>
    <row r="1232" spans="1:3" x14ac:dyDescent="0.25">
      <c r="A1232" s="34">
        <v>0.85416666666666696</v>
      </c>
      <c r="B1232" s="35">
        <v>0.85416666666666696</v>
      </c>
      <c r="C1232" s="52">
        <f t="shared" si="19"/>
        <v>0.85416666666666696</v>
      </c>
    </row>
    <row r="1233" spans="1:3" x14ac:dyDescent="0.25">
      <c r="A1233" s="34">
        <v>0.85486111111111096</v>
      </c>
      <c r="B1233" s="35">
        <v>0.85486111111111096</v>
      </c>
      <c r="C1233" s="52">
        <f t="shared" si="19"/>
        <v>0.85486111111111096</v>
      </c>
    </row>
    <row r="1234" spans="1:3" x14ac:dyDescent="0.25">
      <c r="A1234" s="34">
        <v>0.85555555555555596</v>
      </c>
      <c r="B1234" s="35">
        <v>0.85555555555555596</v>
      </c>
      <c r="C1234" s="52">
        <f t="shared" si="19"/>
        <v>0.85555555555555596</v>
      </c>
    </row>
    <row r="1235" spans="1:3" x14ac:dyDescent="0.25">
      <c r="A1235" s="34">
        <v>0.85624999999999996</v>
      </c>
      <c r="B1235" s="35">
        <v>0.85624999999999996</v>
      </c>
      <c r="C1235" s="52">
        <f t="shared" si="19"/>
        <v>0.85624999999999996</v>
      </c>
    </row>
    <row r="1236" spans="1:3" x14ac:dyDescent="0.25">
      <c r="A1236" s="34">
        <v>0.85694444444444495</v>
      </c>
      <c r="B1236" s="35">
        <v>0.85694444444444495</v>
      </c>
      <c r="C1236" s="52">
        <f t="shared" si="19"/>
        <v>0.85694444444444495</v>
      </c>
    </row>
    <row r="1237" spans="1:3" x14ac:dyDescent="0.25">
      <c r="A1237" s="34">
        <v>0.85763888888888895</v>
      </c>
      <c r="B1237" s="35">
        <v>0.85763888888888895</v>
      </c>
      <c r="C1237" s="52">
        <f t="shared" si="19"/>
        <v>0.85763888888888895</v>
      </c>
    </row>
    <row r="1238" spans="1:3" x14ac:dyDescent="0.25">
      <c r="A1238" s="34">
        <v>0.85833333333333295</v>
      </c>
      <c r="B1238" s="35">
        <v>0.85833333333333295</v>
      </c>
      <c r="C1238" s="52">
        <f t="shared" si="19"/>
        <v>0.85833333333333295</v>
      </c>
    </row>
    <row r="1239" spans="1:3" x14ac:dyDescent="0.25">
      <c r="A1239" s="34">
        <v>0.85902777777777795</v>
      </c>
      <c r="B1239" s="35">
        <v>0.85902777777777795</v>
      </c>
      <c r="C1239" s="52">
        <f t="shared" si="19"/>
        <v>0.85902777777777795</v>
      </c>
    </row>
    <row r="1240" spans="1:3" x14ac:dyDescent="0.25">
      <c r="A1240" s="34">
        <v>0.85972222222222205</v>
      </c>
      <c r="B1240" s="35">
        <v>0.85972222222222205</v>
      </c>
      <c r="C1240" s="52">
        <f t="shared" si="19"/>
        <v>0.85972222222222205</v>
      </c>
    </row>
    <row r="1241" spans="1:3" x14ac:dyDescent="0.25">
      <c r="A1241" s="34">
        <v>0.86041666666666705</v>
      </c>
      <c r="B1241" s="35">
        <v>0.86041666666666705</v>
      </c>
      <c r="C1241" s="52">
        <f t="shared" si="19"/>
        <v>0.86041666666666705</v>
      </c>
    </row>
    <row r="1242" spans="1:3" x14ac:dyDescent="0.25">
      <c r="A1242" s="34">
        <v>0.86111111111111105</v>
      </c>
      <c r="B1242" s="35">
        <v>0.86111111111111105</v>
      </c>
      <c r="C1242" s="52">
        <f t="shared" si="19"/>
        <v>0.86111111111111105</v>
      </c>
    </row>
    <row r="1243" spans="1:3" x14ac:dyDescent="0.25">
      <c r="A1243" s="34">
        <v>0.86180555555555605</v>
      </c>
      <c r="B1243" s="35">
        <v>0.86180555555555605</v>
      </c>
      <c r="C1243" s="52">
        <f t="shared" si="19"/>
        <v>0.86180555555555605</v>
      </c>
    </row>
    <row r="1244" spans="1:3" x14ac:dyDescent="0.25">
      <c r="A1244" s="34">
        <v>0.86250000000000004</v>
      </c>
      <c r="B1244" s="35">
        <v>0.86250000000000004</v>
      </c>
      <c r="C1244" s="52">
        <f t="shared" si="19"/>
        <v>0.86250000000000004</v>
      </c>
    </row>
    <row r="1245" spans="1:3" x14ac:dyDescent="0.25">
      <c r="A1245" s="34">
        <v>0.86319444444444404</v>
      </c>
      <c r="B1245" s="35">
        <v>0.86319444444444404</v>
      </c>
      <c r="C1245" s="52">
        <f t="shared" si="19"/>
        <v>0.86319444444444404</v>
      </c>
    </row>
    <row r="1246" spans="1:3" x14ac:dyDescent="0.25">
      <c r="A1246" s="34">
        <v>0.86388888888888904</v>
      </c>
      <c r="B1246" s="35">
        <v>0.86388888888888904</v>
      </c>
      <c r="C1246" s="52">
        <f t="shared" si="19"/>
        <v>0.86388888888888904</v>
      </c>
    </row>
    <row r="1247" spans="1:3" x14ac:dyDescent="0.25">
      <c r="A1247" s="34">
        <v>0.86458333333333304</v>
      </c>
      <c r="B1247" s="35">
        <v>0.86458333333333304</v>
      </c>
      <c r="C1247" s="52">
        <f t="shared" si="19"/>
        <v>0.86458333333333304</v>
      </c>
    </row>
    <row r="1248" spans="1:3" x14ac:dyDescent="0.25">
      <c r="A1248" s="34">
        <v>0.86527777777777803</v>
      </c>
      <c r="B1248" s="35">
        <v>0.86527777777777803</v>
      </c>
      <c r="C1248" s="52">
        <f t="shared" si="19"/>
        <v>0.86527777777777803</v>
      </c>
    </row>
    <row r="1249" spans="1:3" x14ac:dyDescent="0.25">
      <c r="A1249" s="34">
        <v>0.86597222222222203</v>
      </c>
      <c r="B1249" s="35">
        <v>0.86597222222222203</v>
      </c>
      <c r="C1249" s="52">
        <f t="shared" si="19"/>
        <v>0.86597222222222203</v>
      </c>
    </row>
    <row r="1250" spans="1:3" x14ac:dyDescent="0.25">
      <c r="A1250" s="34">
        <v>0.86666666666666703</v>
      </c>
      <c r="B1250" s="35">
        <v>0.86666666666666703</v>
      </c>
      <c r="C1250" s="52">
        <f t="shared" si="19"/>
        <v>0.86666666666666703</v>
      </c>
    </row>
    <row r="1251" spans="1:3" x14ac:dyDescent="0.25">
      <c r="A1251" s="34">
        <v>0.86736111111111103</v>
      </c>
      <c r="B1251" s="35">
        <v>0.86736111111111103</v>
      </c>
      <c r="C1251" s="52">
        <f t="shared" si="19"/>
        <v>0.86736111111111103</v>
      </c>
    </row>
    <row r="1252" spans="1:3" x14ac:dyDescent="0.25">
      <c r="A1252" s="34">
        <v>0.86805555555555602</v>
      </c>
      <c r="B1252" s="35">
        <v>0.86805555555555602</v>
      </c>
      <c r="C1252" s="52">
        <f t="shared" si="19"/>
        <v>0.86805555555555602</v>
      </c>
    </row>
    <row r="1253" spans="1:3" x14ac:dyDescent="0.25">
      <c r="A1253" s="34">
        <v>0.86875000000000002</v>
      </c>
      <c r="B1253" s="35">
        <v>0.86875000000000002</v>
      </c>
      <c r="C1253" s="52">
        <f t="shared" si="19"/>
        <v>0.86875000000000002</v>
      </c>
    </row>
    <row r="1254" spans="1:3" x14ac:dyDescent="0.25">
      <c r="A1254" s="34">
        <v>0.86944444444444402</v>
      </c>
      <c r="B1254" s="35">
        <v>0.86944444444444402</v>
      </c>
      <c r="C1254" s="52">
        <f t="shared" si="19"/>
        <v>0.86944444444444402</v>
      </c>
    </row>
    <row r="1255" spans="1:3" x14ac:dyDescent="0.25">
      <c r="A1255" s="34">
        <v>0.87013888888888902</v>
      </c>
      <c r="B1255" s="35">
        <v>0.87013888888888902</v>
      </c>
      <c r="C1255" s="52">
        <f t="shared" si="19"/>
        <v>0.87013888888888902</v>
      </c>
    </row>
    <row r="1256" spans="1:3" x14ac:dyDescent="0.25">
      <c r="A1256" s="34">
        <v>0.87083333333333302</v>
      </c>
      <c r="B1256" s="35">
        <v>0.87083333333333302</v>
      </c>
      <c r="C1256" s="52">
        <f t="shared" si="19"/>
        <v>0.87083333333333302</v>
      </c>
    </row>
    <row r="1257" spans="1:3" x14ac:dyDescent="0.25">
      <c r="A1257" s="34">
        <v>0.87152777777777801</v>
      </c>
      <c r="B1257" s="35">
        <v>0.87152777777777801</v>
      </c>
      <c r="C1257" s="52">
        <f t="shared" si="19"/>
        <v>0.87152777777777801</v>
      </c>
    </row>
    <row r="1258" spans="1:3" x14ac:dyDescent="0.25">
      <c r="A1258" s="34">
        <v>0.87222222222222201</v>
      </c>
      <c r="B1258" s="35">
        <v>0.87222222222222201</v>
      </c>
      <c r="C1258" s="52">
        <f t="shared" si="19"/>
        <v>0.87222222222222201</v>
      </c>
    </row>
    <row r="1259" spans="1:3" x14ac:dyDescent="0.25">
      <c r="A1259" s="34">
        <v>0.87291666666666701</v>
      </c>
      <c r="B1259" s="35">
        <v>0.87291666666666701</v>
      </c>
      <c r="C1259" s="52">
        <f t="shared" si="19"/>
        <v>0.87291666666666701</v>
      </c>
    </row>
    <row r="1260" spans="1:3" x14ac:dyDescent="0.25">
      <c r="A1260" s="34">
        <v>0.87361111111111101</v>
      </c>
      <c r="B1260" s="35">
        <v>0.87361111111111101</v>
      </c>
      <c r="C1260" s="52">
        <f t="shared" si="19"/>
        <v>0.87361111111111101</v>
      </c>
    </row>
    <row r="1261" spans="1:3" x14ac:dyDescent="0.25">
      <c r="A1261" s="34">
        <v>0.874305555555556</v>
      </c>
      <c r="B1261" s="35">
        <v>0.874305555555556</v>
      </c>
      <c r="C1261" s="52">
        <f t="shared" si="19"/>
        <v>0.874305555555556</v>
      </c>
    </row>
    <row r="1262" spans="1:3" x14ac:dyDescent="0.25">
      <c r="A1262" s="34">
        <v>0.875</v>
      </c>
      <c r="B1262" s="35">
        <v>0.875</v>
      </c>
      <c r="C1262" s="52">
        <f t="shared" si="19"/>
        <v>0.875</v>
      </c>
    </row>
    <row r="1263" spans="1:3" x14ac:dyDescent="0.25">
      <c r="A1263" s="34">
        <v>0.875694444444444</v>
      </c>
      <c r="B1263" s="35">
        <v>0.875694444444444</v>
      </c>
      <c r="C1263" s="52">
        <f t="shared" si="19"/>
        <v>0.875694444444444</v>
      </c>
    </row>
    <row r="1264" spans="1:3" x14ac:dyDescent="0.25">
      <c r="A1264" s="34">
        <v>0.87638888888888899</v>
      </c>
      <c r="B1264" s="35">
        <v>0.87638888888888899</v>
      </c>
      <c r="C1264" s="52">
        <f t="shared" si="19"/>
        <v>0.87638888888888899</v>
      </c>
    </row>
    <row r="1265" spans="1:3" x14ac:dyDescent="0.25">
      <c r="A1265" s="34">
        <v>0.87708333333333299</v>
      </c>
      <c r="B1265" s="35">
        <v>0.87708333333333299</v>
      </c>
      <c r="C1265" s="52">
        <f t="shared" si="19"/>
        <v>0.87708333333333299</v>
      </c>
    </row>
    <row r="1266" spans="1:3" x14ac:dyDescent="0.25">
      <c r="A1266" s="34">
        <v>0.87777777777777799</v>
      </c>
      <c r="B1266" s="35">
        <v>0.87777777777777799</v>
      </c>
      <c r="C1266" s="52">
        <f t="shared" si="19"/>
        <v>0.87777777777777799</v>
      </c>
    </row>
    <row r="1267" spans="1:3" x14ac:dyDescent="0.25">
      <c r="A1267" s="34">
        <v>0.87847222222222199</v>
      </c>
      <c r="B1267" s="35">
        <v>0.87847222222222199</v>
      </c>
      <c r="C1267" s="52">
        <f t="shared" si="19"/>
        <v>0.87847222222222199</v>
      </c>
    </row>
    <row r="1268" spans="1:3" x14ac:dyDescent="0.25">
      <c r="A1268" s="34">
        <v>0.87916666666666698</v>
      </c>
      <c r="B1268" s="35">
        <v>0.87916666666666698</v>
      </c>
      <c r="C1268" s="52">
        <f t="shared" si="19"/>
        <v>0.87916666666666698</v>
      </c>
    </row>
    <row r="1269" spans="1:3" x14ac:dyDescent="0.25">
      <c r="A1269" s="34">
        <v>0.87986111111111098</v>
      </c>
      <c r="B1269" s="35">
        <v>0.87986111111111098</v>
      </c>
      <c r="C1269" s="52">
        <f t="shared" si="19"/>
        <v>0.87986111111111098</v>
      </c>
    </row>
    <row r="1270" spans="1:3" x14ac:dyDescent="0.25">
      <c r="A1270" s="34">
        <v>0.88055555555555598</v>
      </c>
      <c r="B1270" s="35">
        <v>0.88055555555555598</v>
      </c>
      <c r="C1270" s="52">
        <f t="shared" si="19"/>
        <v>0.88055555555555598</v>
      </c>
    </row>
    <row r="1271" spans="1:3" x14ac:dyDescent="0.25">
      <c r="A1271" s="34">
        <v>0.88124999999999998</v>
      </c>
      <c r="B1271" s="35">
        <v>0.88124999999999998</v>
      </c>
      <c r="C1271" s="52">
        <f t="shared" si="19"/>
        <v>0.88124999999999998</v>
      </c>
    </row>
    <row r="1272" spans="1:3" x14ac:dyDescent="0.25">
      <c r="A1272" s="34">
        <v>0.88194444444444497</v>
      </c>
      <c r="B1272" s="35">
        <v>0.88194444444444497</v>
      </c>
      <c r="C1272" s="52">
        <f t="shared" si="19"/>
        <v>0.88194444444444497</v>
      </c>
    </row>
    <row r="1273" spans="1:3" x14ac:dyDescent="0.25">
      <c r="A1273" s="34">
        <v>0.88263888888888897</v>
      </c>
      <c r="B1273" s="35">
        <v>0.88263888888888897</v>
      </c>
      <c r="C1273" s="52">
        <f t="shared" si="19"/>
        <v>0.88263888888888897</v>
      </c>
    </row>
    <row r="1274" spans="1:3" x14ac:dyDescent="0.25">
      <c r="A1274" s="34">
        <v>0.88333333333333297</v>
      </c>
      <c r="B1274" s="35">
        <v>0.88333333333333297</v>
      </c>
      <c r="C1274" s="52">
        <f t="shared" si="19"/>
        <v>0.88333333333333297</v>
      </c>
    </row>
    <row r="1275" spans="1:3" x14ac:dyDescent="0.25">
      <c r="A1275" s="34">
        <v>0.88402777777777797</v>
      </c>
      <c r="B1275" s="35">
        <v>0.88402777777777797</v>
      </c>
      <c r="C1275" s="52">
        <f t="shared" si="19"/>
        <v>0.88402777777777797</v>
      </c>
    </row>
    <row r="1276" spans="1:3" x14ac:dyDescent="0.25">
      <c r="A1276" s="34">
        <v>0.88472222222222197</v>
      </c>
      <c r="B1276" s="35">
        <v>0.88472222222222197</v>
      </c>
      <c r="C1276" s="52">
        <f t="shared" si="19"/>
        <v>0.88472222222222197</v>
      </c>
    </row>
    <row r="1277" spans="1:3" x14ac:dyDescent="0.25">
      <c r="A1277" s="34">
        <v>0.88541666666666696</v>
      </c>
      <c r="B1277" s="35">
        <v>0.88541666666666696</v>
      </c>
      <c r="C1277" s="52">
        <f t="shared" si="19"/>
        <v>0.88541666666666696</v>
      </c>
    </row>
    <row r="1278" spans="1:3" x14ac:dyDescent="0.25">
      <c r="A1278" s="34">
        <v>0.88611111111111096</v>
      </c>
      <c r="B1278" s="35">
        <v>0.88611111111111096</v>
      </c>
      <c r="C1278" s="52">
        <f t="shared" si="19"/>
        <v>0.88611111111111096</v>
      </c>
    </row>
    <row r="1279" spans="1:3" x14ac:dyDescent="0.25">
      <c r="A1279" s="34">
        <v>0.88680555555555596</v>
      </c>
      <c r="B1279" s="35">
        <v>0.88680555555555596</v>
      </c>
      <c r="C1279" s="52">
        <f t="shared" si="19"/>
        <v>0.88680555555555596</v>
      </c>
    </row>
    <row r="1280" spans="1:3" x14ac:dyDescent="0.25">
      <c r="A1280" s="34">
        <v>0.88749999999999996</v>
      </c>
      <c r="B1280" s="35">
        <v>0.88749999999999996</v>
      </c>
      <c r="C1280" s="52">
        <f t="shared" si="19"/>
        <v>0.88749999999999996</v>
      </c>
    </row>
    <row r="1281" spans="1:3" x14ac:dyDescent="0.25">
      <c r="A1281" s="34">
        <v>0.88819444444444495</v>
      </c>
      <c r="B1281" s="35">
        <v>0.88819444444444495</v>
      </c>
      <c r="C1281" s="52">
        <f t="shared" si="19"/>
        <v>0.88819444444444495</v>
      </c>
    </row>
    <row r="1282" spans="1:3" x14ac:dyDescent="0.25">
      <c r="A1282" s="34">
        <v>0.88888888888888895</v>
      </c>
      <c r="B1282" s="35">
        <v>0.88888888888888895</v>
      </c>
      <c r="C1282" s="52">
        <f t="shared" si="19"/>
        <v>0.88888888888888895</v>
      </c>
    </row>
    <row r="1283" spans="1:3" x14ac:dyDescent="0.25">
      <c r="A1283" s="34">
        <v>0.88958333333333295</v>
      </c>
      <c r="B1283" s="35">
        <v>0.88958333333333295</v>
      </c>
      <c r="C1283" s="52">
        <f t="shared" ref="C1283:C1346" si="20">B1283</f>
        <v>0.88958333333333295</v>
      </c>
    </row>
    <row r="1284" spans="1:3" x14ac:dyDescent="0.25">
      <c r="A1284" s="34">
        <v>0.89027777777777795</v>
      </c>
      <c r="B1284" s="35">
        <v>0.89027777777777795</v>
      </c>
      <c r="C1284" s="52">
        <f t="shared" si="20"/>
        <v>0.89027777777777795</v>
      </c>
    </row>
    <row r="1285" spans="1:3" x14ac:dyDescent="0.25">
      <c r="A1285" s="34">
        <v>0.89097222222222205</v>
      </c>
      <c r="B1285" s="35">
        <v>0.89097222222222205</v>
      </c>
      <c r="C1285" s="52">
        <f t="shared" si="20"/>
        <v>0.89097222222222205</v>
      </c>
    </row>
    <row r="1286" spans="1:3" x14ac:dyDescent="0.25">
      <c r="A1286" s="34">
        <v>0.89166666666666705</v>
      </c>
      <c r="B1286" s="35">
        <v>0.89166666666666705</v>
      </c>
      <c r="C1286" s="52">
        <f t="shared" si="20"/>
        <v>0.89166666666666705</v>
      </c>
    </row>
    <row r="1287" spans="1:3" x14ac:dyDescent="0.25">
      <c r="A1287" s="34">
        <v>0.89236111111111105</v>
      </c>
      <c r="B1287" s="35">
        <v>0.89236111111111105</v>
      </c>
      <c r="C1287" s="52">
        <f t="shared" si="20"/>
        <v>0.89236111111111105</v>
      </c>
    </row>
    <row r="1288" spans="1:3" x14ac:dyDescent="0.25">
      <c r="A1288" s="34">
        <v>0.89305555555555605</v>
      </c>
      <c r="B1288" s="35">
        <v>0.89305555555555605</v>
      </c>
      <c r="C1288" s="52">
        <f t="shared" si="20"/>
        <v>0.89305555555555605</v>
      </c>
    </row>
    <row r="1289" spans="1:3" x14ac:dyDescent="0.25">
      <c r="A1289" s="34">
        <v>0.89375000000000004</v>
      </c>
      <c r="B1289" s="35">
        <v>0.89375000000000004</v>
      </c>
      <c r="C1289" s="52">
        <f t="shared" si="20"/>
        <v>0.89375000000000004</v>
      </c>
    </row>
    <row r="1290" spans="1:3" x14ac:dyDescent="0.25">
      <c r="A1290" s="34">
        <v>0.89444444444444404</v>
      </c>
      <c r="B1290" s="35">
        <v>0.89444444444444404</v>
      </c>
      <c r="C1290" s="52">
        <f t="shared" si="20"/>
        <v>0.89444444444444404</v>
      </c>
    </row>
    <row r="1291" spans="1:3" x14ac:dyDescent="0.25">
      <c r="A1291" s="34">
        <v>0.89513888888888904</v>
      </c>
      <c r="B1291" s="35">
        <v>0.89513888888888904</v>
      </c>
      <c r="C1291" s="52">
        <f t="shared" si="20"/>
        <v>0.89513888888888904</v>
      </c>
    </row>
    <row r="1292" spans="1:3" x14ac:dyDescent="0.25">
      <c r="A1292" s="34">
        <v>0.89583333333333304</v>
      </c>
      <c r="B1292" s="35">
        <v>0.89583333333333304</v>
      </c>
      <c r="C1292" s="52">
        <f t="shared" si="20"/>
        <v>0.89583333333333304</v>
      </c>
    </row>
    <row r="1293" spans="1:3" x14ac:dyDescent="0.25">
      <c r="A1293" s="34">
        <v>0.89652777777777803</v>
      </c>
      <c r="B1293" s="35">
        <v>0.89652777777777803</v>
      </c>
      <c r="C1293" s="52">
        <f t="shared" si="20"/>
        <v>0.89652777777777803</v>
      </c>
    </row>
    <row r="1294" spans="1:3" x14ac:dyDescent="0.25">
      <c r="A1294" s="34">
        <v>0.89722222222222203</v>
      </c>
      <c r="B1294" s="35">
        <v>0.89722222222222203</v>
      </c>
      <c r="C1294" s="52">
        <f t="shared" si="20"/>
        <v>0.89722222222222203</v>
      </c>
    </row>
    <row r="1295" spans="1:3" x14ac:dyDescent="0.25">
      <c r="A1295" s="34">
        <v>0.89791666666666703</v>
      </c>
      <c r="B1295" s="35">
        <v>0.89791666666666703</v>
      </c>
      <c r="C1295" s="52">
        <f t="shared" si="20"/>
        <v>0.89791666666666703</v>
      </c>
    </row>
    <row r="1296" spans="1:3" x14ac:dyDescent="0.25">
      <c r="A1296" s="34">
        <v>0.89861111111111103</v>
      </c>
      <c r="B1296" s="35">
        <v>0.89861111111111103</v>
      </c>
      <c r="C1296" s="52">
        <f t="shared" si="20"/>
        <v>0.89861111111111103</v>
      </c>
    </row>
    <row r="1297" spans="1:3" x14ac:dyDescent="0.25">
      <c r="A1297" s="34">
        <v>0.89930555555555602</v>
      </c>
      <c r="B1297" s="35">
        <v>0.89930555555555602</v>
      </c>
      <c r="C1297" s="52">
        <f t="shared" si="20"/>
        <v>0.89930555555555602</v>
      </c>
    </row>
    <row r="1298" spans="1:3" x14ac:dyDescent="0.25">
      <c r="A1298" s="34">
        <v>0.9</v>
      </c>
      <c r="B1298" s="35">
        <v>0.9</v>
      </c>
      <c r="C1298" s="52">
        <f t="shared" si="20"/>
        <v>0.9</v>
      </c>
    </row>
    <row r="1299" spans="1:3" x14ac:dyDescent="0.25">
      <c r="A1299" s="34">
        <v>0.90069444444444402</v>
      </c>
      <c r="B1299" s="35">
        <v>0.90069444444444402</v>
      </c>
      <c r="C1299" s="52">
        <f t="shared" si="20"/>
        <v>0.90069444444444402</v>
      </c>
    </row>
    <row r="1300" spans="1:3" x14ac:dyDescent="0.25">
      <c r="A1300" s="34">
        <v>0.90138888888888902</v>
      </c>
      <c r="B1300" s="35">
        <v>0.90138888888888902</v>
      </c>
      <c r="C1300" s="52">
        <f t="shared" si="20"/>
        <v>0.90138888888888902</v>
      </c>
    </row>
    <row r="1301" spans="1:3" x14ac:dyDescent="0.25">
      <c r="A1301" s="34">
        <v>0.90208333333333302</v>
      </c>
      <c r="B1301" s="35">
        <v>0.90208333333333302</v>
      </c>
      <c r="C1301" s="52">
        <f t="shared" si="20"/>
        <v>0.90208333333333302</v>
      </c>
    </row>
    <row r="1302" spans="1:3" x14ac:dyDescent="0.25">
      <c r="A1302" s="34">
        <v>0.90277777777777801</v>
      </c>
      <c r="B1302" s="35">
        <v>0.90277777777777801</v>
      </c>
      <c r="C1302" s="52">
        <f t="shared" si="20"/>
        <v>0.90277777777777801</v>
      </c>
    </row>
    <row r="1303" spans="1:3" x14ac:dyDescent="0.25">
      <c r="A1303" s="34">
        <v>0.90347222222222201</v>
      </c>
      <c r="B1303" s="35">
        <v>0.90347222222222201</v>
      </c>
      <c r="C1303" s="52">
        <f t="shared" si="20"/>
        <v>0.90347222222222201</v>
      </c>
    </row>
    <row r="1304" spans="1:3" x14ac:dyDescent="0.25">
      <c r="A1304" s="34">
        <v>0.90416666666666701</v>
      </c>
      <c r="B1304" s="35">
        <v>0.90416666666666701</v>
      </c>
      <c r="C1304" s="52">
        <f t="shared" si="20"/>
        <v>0.90416666666666701</v>
      </c>
    </row>
    <row r="1305" spans="1:3" x14ac:dyDescent="0.25">
      <c r="A1305" s="34">
        <v>0.90486111111111101</v>
      </c>
      <c r="B1305" s="35">
        <v>0.90486111111111101</v>
      </c>
      <c r="C1305" s="52">
        <f t="shared" si="20"/>
        <v>0.90486111111111101</v>
      </c>
    </row>
    <row r="1306" spans="1:3" x14ac:dyDescent="0.25">
      <c r="A1306" s="34">
        <v>0.905555555555556</v>
      </c>
      <c r="B1306" s="35">
        <v>0.905555555555556</v>
      </c>
      <c r="C1306" s="52">
        <f t="shared" si="20"/>
        <v>0.905555555555556</v>
      </c>
    </row>
    <row r="1307" spans="1:3" x14ac:dyDescent="0.25">
      <c r="A1307" s="34">
        <v>0.90625</v>
      </c>
      <c r="B1307" s="35">
        <v>0.90625</v>
      </c>
      <c r="C1307" s="52">
        <f t="shared" si="20"/>
        <v>0.90625</v>
      </c>
    </row>
    <row r="1308" spans="1:3" x14ac:dyDescent="0.25">
      <c r="A1308" s="34">
        <v>0.906944444444444</v>
      </c>
      <c r="B1308" s="35">
        <v>0.906944444444444</v>
      </c>
      <c r="C1308" s="52">
        <f t="shared" si="20"/>
        <v>0.906944444444444</v>
      </c>
    </row>
    <row r="1309" spans="1:3" x14ac:dyDescent="0.25">
      <c r="A1309" s="34">
        <v>0.90763888888888899</v>
      </c>
      <c r="B1309" s="35">
        <v>0.90763888888888899</v>
      </c>
      <c r="C1309" s="52">
        <f t="shared" si="20"/>
        <v>0.90763888888888899</v>
      </c>
    </row>
    <row r="1310" spans="1:3" x14ac:dyDescent="0.25">
      <c r="A1310" s="34">
        <v>0.90833333333333299</v>
      </c>
      <c r="B1310" s="35">
        <v>0.90833333333333299</v>
      </c>
      <c r="C1310" s="52">
        <f t="shared" si="20"/>
        <v>0.90833333333333299</v>
      </c>
    </row>
    <row r="1311" spans="1:3" x14ac:dyDescent="0.25">
      <c r="A1311" s="34">
        <v>0.90902777777777799</v>
      </c>
      <c r="B1311" s="35">
        <v>0.90902777777777799</v>
      </c>
      <c r="C1311" s="52">
        <f t="shared" si="20"/>
        <v>0.90902777777777799</v>
      </c>
    </row>
    <row r="1312" spans="1:3" x14ac:dyDescent="0.25">
      <c r="A1312" s="34">
        <v>0.90972222222222199</v>
      </c>
      <c r="B1312" s="35">
        <v>0.90972222222222199</v>
      </c>
      <c r="C1312" s="52">
        <f t="shared" si="20"/>
        <v>0.90972222222222199</v>
      </c>
    </row>
    <row r="1313" spans="1:3" x14ac:dyDescent="0.25">
      <c r="A1313" s="34">
        <v>0.91041666666666698</v>
      </c>
      <c r="B1313" s="35">
        <v>0.91041666666666698</v>
      </c>
      <c r="C1313" s="52">
        <f t="shared" si="20"/>
        <v>0.91041666666666698</v>
      </c>
    </row>
    <row r="1314" spans="1:3" x14ac:dyDescent="0.25">
      <c r="A1314" s="34">
        <v>0.91111111111111098</v>
      </c>
      <c r="B1314" s="35">
        <v>0.91111111111111098</v>
      </c>
      <c r="C1314" s="52">
        <f t="shared" si="20"/>
        <v>0.91111111111111098</v>
      </c>
    </row>
    <row r="1315" spans="1:3" x14ac:dyDescent="0.25">
      <c r="A1315" s="34">
        <v>0.91180555555555598</v>
      </c>
      <c r="B1315" s="35">
        <v>0.91180555555555598</v>
      </c>
      <c r="C1315" s="52">
        <f t="shared" si="20"/>
        <v>0.91180555555555598</v>
      </c>
    </row>
    <row r="1316" spans="1:3" x14ac:dyDescent="0.25">
      <c r="A1316" s="34">
        <v>0.91249999999999998</v>
      </c>
      <c r="B1316" s="35">
        <v>0.91249999999999998</v>
      </c>
      <c r="C1316" s="52">
        <f t="shared" si="20"/>
        <v>0.91249999999999998</v>
      </c>
    </row>
    <row r="1317" spans="1:3" x14ac:dyDescent="0.25">
      <c r="A1317" s="34">
        <v>0.91319444444444497</v>
      </c>
      <c r="B1317" s="35">
        <v>0.91319444444444497</v>
      </c>
      <c r="C1317" s="52">
        <f t="shared" si="20"/>
        <v>0.91319444444444497</v>
      </c>
    </row>
    <row r="1318" spans="1:3" x14ac:dyDescent="0.25">
      <c r="A1318" s="34">
        <v>0.91388888888888897</v>
      </c>
      <c r="B1318" s="35">
        <v>0.91388888888888897</v>
      </c>
      <c r="C1318" s="52">
        <f t="shared" si="20"/>
        <v>0.91388888888888897</v>
      </c>
    </row>
    <row r="1319" spans="1:3" x14ac:dyDescent="0.25">
      <c r="A1319" s="34">
        <v>0.91458333333333297</v>
      </c>
      <c r="B1319" s="35">
        <v>0.91458333333333297</v>
      </c>
      <c r="C1319" s="52">
        <f t="shared" si="20"/>
        <v>0.91458333333333297</v>
      </c>
    </row>
    <row r="1320" spans="1:3" x14ac:dyDescent="0.25">
      <c r="A1320" s="34">
        <v>0.91527777777777797</v>
      </c>
      <c r="B1320" s="35">
        <v>0.91527777777777797</v>
      </c>
      <c r="C1320" s="52">
        <f t="shared" si="20"/>
        <v>0.91527777777777797</v>
      </c>
    </row>
    <row r="1321" spans="1:3" x14ac:dyDescent="0.25">
      <c r="A1321" s="34">
        <v>0.91597222222222197</v>
      </c>
      <c r="B1321" s="35">
        <v>0.91597222222222197</v>
      </c>
      <c r="C1321" s="52">
        <f t="shared" si="20"/>
        <v>0.91597222222222197</v>
      </c>
    </row>
    <row r="1322" spans="1:3" x14ac:dyDescent="0.25">
      <c r="A1322" s="34">
        <v>0.91666666666666696</v>
      </c>
      <c r="B1322" s="35">
        <v>0.91666666666666696</v>
      </c>
      <c r="C1322" s="52">
        <f t="shared" si="20"/>
        <v>0.91666666666666696</v>
      </c>
    </row>
    <row r="1323" spans="1:3" x14ac:dyDescent="0.25">
      <c r="A1323" s="34">
        <v>0.91736111111111096</v>
      </c>
      <c r="B1323" s="35">
        <v>0.91736111111111096</v>
      </c>
      <c r="C1323" s="52">
        <f t="shared" si="20"/>
        <v>0.91736111111111096</v>
      </c>
    </row>
    <row r="1324" spans="1:3" x14ac:dyDescent="0.25">
      <c r="A1324" s="34">
        <v>0.91805555555555596</v>
      </c>
      <c r="B1324" s="35">
        <v>0.91805555555555596</v>
      </c>
      <c r="C1324" s="52">
        <f t="shared" si="20"/>
        <v>0.91805555555555596</v>
      </c>
    </row>
    <row r="1325" spans="1:3" x14ac:dyDescent="0.25">
      <c r="A1325" s="34">
        <v>0.91874999999999996</v>
      </c>
      <c r="B1325" s="35">
        <v>0.91874999999999996</v>
      </c>
      <c r="C1325" s="52">
        <f t="shared" si="20"/>
        <v>0.91874999999999996</v>
      </c>
    </row>
    <row r="1326" spans="1:3" x14ac:dyDescent="0.25">
      <c r="A1326" s="34">
        <v>0.91944444444444495</v>
      </c>
      <c r="B1326" s="35">
        <v>0.91944444444444495</v>
      </c>
      <c r="C1326" s="52">
        <f t="shared" si="20"/>
        <v>0.91944444444444495</v>
      </c>
    </row>
    <row r="1327" spans="1:3" x14ac:dyDescent="0.25">
      <c r="A1327" s="34">
        <v>0.92013888888888895</v>
      </c>
      <c r="B1327" s="35">
        <v>0.92013888888888895</v>
      </c>
      <c r="C1327" s="52">
        <f t="shared" si="20"/>
        <v>0.92013888888888895</v>
      </c>
    </row>
    <row r="1328" spans="1:3" x14ac:dyDescent="0.25">
      <c r="A1328" s="34">
        <v>0.92083333333333295</v>
      </c>
      <c r="B1328" s="35">
        <v>0.92083333333333295</v>
      </c>
      <c r="C1328" s="52">
        <f t="shared" si="20"/>
        <v>0.92083333333333295</v>
      </c>
    </row>
    <row r="1329" spans="1:3" x14ac:dyDescent="0.25">
      <c r="A1329" s="34">
        <v>0.92152777777777795</v>
      </c>
      <c r="B1329" s="35">
        <v>0.92152777777777795</v>
      </c>
      <c r="C1329" s="52">
        <f t="shared" si="20"/>
        <v>0.92152777777777795</v>
      </c>
    </row>
    <row r="1330" spans="1:3" x14ac:dyDescent="0.25">
      <c r="A1330" s="34">
        <v>0.92222222222222205</v>
      </c>
      <c r="B1330" s="35">
        <v>0.92222222222222205</v>
      </c>
      <c r="C1330" s="52">
        <f t="shared" si="20"/>
        <v>0.92222222222222205</v>
      </c>
    </row>
    <row r="1331" spans="1:3" x14ac:dyDescent="0.25">
      <c r="A1331" s="34">
        <v>0.92291666666666705</v>
      </c>
      <c r="B1331" s="35">
        <v>0.92291666666666705</v>
      </c>
      <c r="C1331" s="52">
        <f t="shared" si="20"/>
        <v>0.92291666666666705</v>
      </c>
    </row>
    <row r="1332" spans="1:3" x14ac:dyDescent="0.25">
      <c r="A1332" s="34">
        <v>0.92361111111111105</v>
      </c>
      <c r="B1332" s="35">
        <v>0.92361111111111105</v>
      </c>
      <c r="C1332" s="52">
        <f t="shared" si="20"/>
        <v>0.92361111111111105</v>
      </c>
    </row>
    <row r="1333" spans="1:3" x14ac:dyDescent="0.25">
      <c r="A1333" s="34">
        <v>0.92430555555555605</v>
      </c>
      <c r="B1333" s="35">
        <v>0.92430555555555605</v>
      </c>
      <c r="C1333" s="52">
        <f t="shared" si="20"/>
        <v>0.92430555555555605</v>
      </c>
    </row>
    <row r="1334" spans="1:3" x14ac:dyDescent="0.25">
      <c r="A1334" s="34">
        <v>0.92500000000000004</v>
      </c>
      <c r="B1334" s="35">
        <v>0.92500000000000004</v>
      </c>
      <c r="C1334" s="52">
        <f t="shared" si="20"/>
        <v>0.92500000000000004</v>
      </c>
    </row>
    <row r="1335" spans="1:3" x14ac:dyDescent="0.25">
      <c r="A1335" s="34">
        <v>0.92569444444444404</v>
      </c>
      <c r="B1335" s="35">
        <v>0.92569444444444404</v>
      </c>
      <c r="C1335" s="52">
        <f t="shared" si="20"/>
        <v>0.92569444444444404</v>
      </c>
    </row>
    <row r="1336" spans="1:3" x14ac:dyDescent="0.25">
      <c r="A1336" s="34">
        <v>0.92638888888888904</v>
      </c>
      <c r="B1336" s="35">
        <v>0.92638888888888904</v>
      </c>
      <c r="C1336" s="52">
        <f t="shared" si="20"/>
        <v>0.92638888888888904</v>
      </c>
    </row>
    <row r="1337" spans="1:3" x14ac:dyDescent="0.25">
      <c r="A1337" s="34">
        <v>0.92708333333333304</v>
      </c>
      <c r="B1337" s="35">
        <v>0.92708333333333304</v>
      </c>
      <c r="C1337" s="52">
        <f t="shared" si="20"/>
        <v>0.92708333333333304</v>
      </c>
    </row>
    <row r="1338" spans="1:3" x14ac:dyDescent="0.25">
      <c r="A1338" s="34">
        <v>0.92777777777777803</v>
      </c>
      <c r="B1338" s="35">
        <v>0.92777777777777803</v>
      </c>
      <c r="C1338" s="52">
        <f t="shared" si="20"/>
        <v>0.92777777777777803</v>
      </c>
    </row>
    <row r="1339" spans="1:3" x14ac:dyDescent="0.25">
      <c r="A1339" s="34">
        <v>0.92847222222222203</v>
      </c>
      <c r="B1339" s="35">
        <v>0.92847222222222203</v>
      </c>
      <c r="C1339" s="52">
        <f t="shared" si="20"/>
        <v>0.92847222222222203</v>
      </c>
    </row>
    <row r="1340" spans="1:3" x14ac:dyDescent="0.25">
      <c r="A1340" s="34">
        <v>0.92916666666666703</v>
      </c>
      <c r="B1340" s="35">
        <v>0.92916666666666703</v>
      </c>
      <c r="C1340" s="52">
        <f t="shared" si="20"/>
        <v>0.92916666666666703</v>
      </c>
    </row>
    <row r="1341" spans="1:3" x14ac:dyDescent="0.25">
      <c r="A1341" s="34">
        <v>0.92986111111111103</v>
      </c>
      <c r="B1341" s="35">
        <v>0.92986111111111103</v>
      </c>
      <c r="C1341" s="52">
        <f t="shared" si="20"/>
        <v>0.92986111111111103</v>
      </c>
    </row>
    <row r="1342" spans="1:3" x14ac:dyDescent="0.25">
      <c r="A1342" s="34">
        <v>0.93055555555555602</v>
      </c>
      <c r="B1342" s="35">
        <v>0.93055555555555602</v>
      </c>
      <c r="C1342" s="52">
        <f t="shared" si="20"/>
        <v>0.93055555555555602</v>
      </c>
    </row>
    <row r="1343" spans="1:3" x14ac:dyDescent="0.25">
      <c r="A1343" s="34">
        <v>0.93125000000000002</v>
      </c>
      <c r="B1343" s="35">
        <v>0.93125000000000002</v>
      </c>
      <c r="C1343" s="52">
        <f t="shared" si="20"/>
        <v>0.93125000000000002</v>
      </c>
    </row>
    <row r="1344" spans="1:3" x14ac:dyDescent="0.25">
      <c r="A1344" s="34">
        <v>0.93194444444444402</v>
      </c>
      <c r="B1344" s="35">
        <v>0.93194444444444402</v>
      </c>
      <c r="C1344" s="52">
        <f t="shared" si="20"/>
        <v>0.93194444444444402</v>
      </c>
    </row>
    <row r="1345" spans="1:3" x14ac:dyDescent="0.25">
      <c r="A1345" s="34">
        <v>0.93263888888888902</v>
      </c>
      <c r="B1345" s="35">
        <v>0.93263888888888902</v>
      </c>
      <c r="C1345" s="52">
        <f t="shared" si="20"/>
        <v>0.93263888888888902</v>
      </c>
    </row>
    <row r="1346" spans="1:3" x14ac:dyDescent="0.25">
      <c r="A1346" s="34">
        <v>0.93333333333333302</v>
      </c>
      <c r="B1346" s="35">
        <v>0.93333333333333302</v>
      </c>
      <c r="C1346" s="52">
        <f t="shared" si="20"/>
        <v>0.93333333333333302</v>
      </c>
    </row>
    <row r="1347" spans="1:3" x14ac:dyDescent="0.25">
      <c r="A1347" s="34">
        <v>0.93402777777777801</v>
      </c>
      <c r="B1347" s="35">
        <v>0.93402777777777801</v>
      </c>
      <c r="C1347" s="52">
        <f t="shared" ref="C1347:C1410" si="21">B1347</f>
        <v>0.93402777777777801</v>
      </c>
    </row>
    <row r="1348" spans="1:3" x14ac:dyDescent="0.25">
      <c r="A1348" s="34">
        <v>0.93472222222222201</v>
      </c>
      <c r="B1348" s="35">
        <v>0.93472222222222201</v>
      </c>
      <c r="C1348" s="52">
        <f t="shared" si="21"/>
        <v>0.93472222222222201</v>
      </c>
    </row>
    <row r="1349" spans="1:3" x14ac:dyDescent="0.25">
      <c r="A1349" s="34">
        <v>0.93541666666666701</v>
      </c>
      <c r="B1349" s="35">
        <v>0.93541666666666701</v>
      </c>
      <c r="C1349" s="52">
        <f t="shared" si="21"/>
        <v>0.93541666666666701</v>
      </c>
    </row>
    <row r="1350" spans="1:3" x14ac:dyDescent="0.25">
      <c r="A1350" s="34">
        <v>0.93611111111111101</v>
      </c>
      <c r="B1350" s="35">
        <v>0.93611111111111101</v>
      </c>
      <c r="C1350" s="52">
        <f t="shared" si="21"/>
        <v>0.93611111111111101</v>
      </c>
    </row>
    <row r="1351" spans="1:3" x14ac:dyDescent="0.25">
      <c r="A1351" s="34">
        <v>0.936805555555556</v>
      </c>
      <c r="B1351" s="35">
        <v>0.936805555555556</v>
      </c>
      <c r="C1351" s="52">
        <f t="shared" si="21"/>
        <v>0.936805555555556</v>
      </c>
    </row>
    <row r="1352" spans="1:3" x14ac:dyDescent="0.25">
      <c r="A1352" s="34">
        <v>0.9375</v>
      </c>
      <c r="B1352" s="35">
        <v>0.9375</v>
      </c>
      <c r="C1352" s="52">
        <f t="shared" si="21"/>
        <v>0.9375</v>
      </c>
    </row>
    <row r="1353" spans="1:3" x14ac:dyDescent="0.25">
      <c r="A1353" s="34">
        <v>0.938194444444444</v>
      </c>
      <c r="B1353" s="35">
        <v>0.938194444444444</v>
      </c>
      <c r="C1353" s="52">
        <f t="shared" si="21"/>
        <v>0.938194444444444</v>
      </c>
    </row>
    <row r="1354" spans="1:3" x14ac:dyDescent="0.25">
      <c r="A1354" s="34">
        <v>0.93888888888888899</v>
      </c>
      <c r="B1354" s="35">
        <v>0.93888888888888899</v>
      </c>
      <c r="C1354" s="52">
        <f t="shared" si="21"/>
        <v>0.93888888888888899</v>
      </c>
    </row>
    <row r="1355" spans="1:3" x14ac:dyDescent="0.25">
      <c r="A1355" s="34">
        <v>0.93958333333333299</v>
      </c>
      <c r="B1355" s="35">
        <v>0.93958333333333299</v>
      </c>
      <c r="C1355" s="52">
        <f t="shared" si="21"/>
        <v>0.93958333333333299</v>
      </c>
    </row>
    <row r="1356" spans="1:3" x14ac:dyDescent="0.25">
      <c r="A1356" s="34">
        <v>0.94027777777777799</v>
      </c>
      <c r="B1356" s="35">
        <v>0.94027777777777799</v>
      </c>
      <c r="C1356" s="52">
        <f t="shared" si="21"/>
        <v>0.94027777777777799</v>
      </c>
    </row>
    <row r="1357" spans="1:3" x14ac:dyDescent="0.25">
      <c r="A1357" s="34">
        <v>0.94097222222222199</v>
      </c>
      <c r="B1357" s="35">
        <v>0.94097222222222199</v>
      </c>
      <c r="C1357" s="52">
        <f t="shared" si="21"/>
        <v>0.94097222222222199</v>
      </c>
    </row>
    <row r="1358" spans="1:3" x14ac:dyDescent="0.25">
      <c r="A1358" s="34">
        <v>0.94166666666666698</v>
      </c>
      <c r="B1358" s="35">
        <v>0.94166666666666698</v>
      </c>
      <c r="C1358" s="52">
        <f t="shared" si="21"/>
        <v>0.94166666666666698</v>
      </c>
    </row>
    <row r="1359" spans="1:3" x14ac:dyDescent="0.25">
      <c r="A1359" s="34">
        <v>0.94236111111111098</v>
      </c>
      <c r="B1359" s="35">
        <v>0.94236111111111098</v>
      </c>
      <c r="C1359" s="52">
        <f t="shared" si="21"/>
        <v>0.94236111111111098</v>
      </c>
    </row>
    <row r="1360" spans="1:3" x14ac:dyDescent="0.25">
      <c r="A1360" s="34">
        <v>0.94305555555555598</v>
      </c>
      <c r="B1360" s="35">
        <v>0.94305555555555598</v>
      </c>
      <c r="C1360" s="52">
        <f t="shared" si="21"/>
        <v>0.94305555555555598</v>
      </c>
    </row>
    <row r="1361" spans="1:3" x14ac:dyDescent="0.25">
      <c r="A1361" s="34">
        <v>0.94374999999999998</v>
      </c>
      <c r="B1361" s="35">
        <v>0.94374999999999998</v>
      </c>
      <c r="C1361" s="52">
        <f t="shared" si="21"/>
        <v>0.94374999999999998</v>
      </c>
    </row>
    <row r="1362" spans="1:3" x14ac:dyDescent="0.25">
      <c r="A1362" s="34">
        <v>0.94444444444444497</v>
      </c>
      <c r="B1362" s="35">
        <v>0.94444444444444497</v>
      </c>
      <c r="C1362" s="52">
        <f t="shared" si="21"/>
        <v>0.94444444444444497</v>
      </c>
    </row>
    <row r="1363" spans="1:3" x14ac:dyDescent="0.25">
      <c r="A1363" s="34">
        <v>0.94513888888888897</v>
      </c>
      <c r="B1363" s="35">
        <v>0.94513888888888897</v>
      </c>
      <c r="C1363" s="52">
        <f t="shared" si="21"/>
        <v>0.94513888888888897</v>
      </c>
    </row>
    <row r="1364" spans="1:3" x14ac:dyDescent="0.25">
      <c r="A1364" s="34">
        <v>0.94583333333333297</v>
      </c>
      <c r="B1364" s="35">
        <v>0.94583333333333297</v>
      </c>
      <c r="C1364" s="52">
        <f t="shared" si="21"/>
        <v>0.94583333333333297</v>
      </c>
    </row>
    <row r="1365" spans="1:3" x14ac:dyDescent="0.25">
      <c r="A1365" s="34">
        <v>0.94652777777777797</v>
      </c>
      <c r="B1365" s="35">
        <v>0.94652777777777797</v>
      </c>
      <c r="C1365" s="52">
        <f t="shared" si="21"/>
        <v>0.94652777777777797</v>
      </c>
    </row>
    <row r="1366" spans="1:3" x14ac:dyDescent="0.25">
      <c r="A1366" s="34">
        <v>0.94722222222222197</v>
      </c>
      <c r="B1366" s="35">
        <v>0.94722222222222197</v>
      </c>
      <c r="C1366" s="52">
        <f t="shared" si="21"/>
        <v>0.94722222222222197</v>
      </c>
    </row>
    <row r="1367" spans="1:3" x14ac:dyDescent="0.25">
      <c r="A1367" s="34">
        <v>0.94791666666666696</v>
      </c>
      <c r="B1367" s="35">
        <v>0.94791666666666696</v>
      </c>
      <c r="C1367" s="52">
        <f t="shared" si="21"/>
        <v>0.94791666666666696</v>
      </c>
    </row>
    <row r="1368" spans="1:3" x14ac:dyDescent="0.25">
      <c r="A1368" s="34">
        <v>0.94861111111111096</v>
      </c>
      <c r="B1368" s="35">
        <v>0.94861111111111096</v>
      </c>
      <c r="C1368" s="52">
        <f t="shared" si="21"/>
        <v>0.94861111111111096</v>
      </c>
    </row>
    <row r="1369" spans="1:3" x14ac:dyDescent="0.25">
      <c r="A1369" s="34">
        <v>0.94930555555555596</v>
      </c>
      <c r="B1369" s="35">
        <v>0.94930555555555596</v>
      </c>
      <c r="C1369" s="52">
        <f t="shared" si="21"/>
        <v>0.94930555555555596</v>
      </c>
    </row>
    <row r="1370" spans="1:3" x14ac:dyDescent="0.25">
      <c r="A1370" s="34">
        <v>0.95</v>
      </c>
      <c r="B1370" s="35">
        <v>0.95</v>
      </c>
      <c r="C1370" s="52">
        <f t="shared" si="21"/>
        <v>0.95</v>
      </c>
    </row>
    <row r="1371" spans="1:3" x14ac:dyDescent="0.25">
      <c r="A1371" s="34">
        <v>0.95069444444444495</v>
      </c>
      <c r="B1371" s="35">
        <v>0.95069444444444495</v>
      </c>
      <c r="C1371" s="52">
        <f t="shared" si="21"/>
        <v>0.95069444444444495</v>
      </c>
    </row>
    <row r="1372" spans="1:3" x14ac:dyDescent="0.25">
      <c r="A1372" s="34">
        <v>0.95138888888888895</v>
      </c>
      <c r="B1372" s="35">
        <v>0.95138888888888895</v>
      </c>
      <c r="C1372" s="52">
        <f t="shared" si="21"/>
        <v>0.95138888888888895</v>
      </c>
    </row>
    <row r="1373" spans="1:3" x14ac:dyDescent="0.25">
      <c r="A1373" s="34">
        <v>0.95208333333333295</v>
      </c>
      <c r="B1373" s="35">
        <v>0.95208333333333295</v>
      </c>
      <c r="C1373" s="52">
        <f t="shared" si="21"/>
        <v>0.95208333333333295</v>
      </c>
    </row>
    <row r="1374" spans="1:3" x14ac:dyDescent="0.25">
      <c r="A1374" s="34">
        <v>0.95277777777777795</v>
      </c>
      <c r="B1374" s="35">
        <v>0.95277777777777795</v>
      </c>
      <c r="C1374" s="52">
        <f t="shared" si="21"/>
        <v>0.95277777777777795</v>
      </c>
    </row>
    <row r="1375" spans="1:3" x14ac:dyDescent="0.25">
      <c r="A1375" s="34">
        <v>0.95347222222222205</v>
      </c>
      <c r="B1375" s="35">
        <v>0.95347222222222205</v>
      </c>
      <c r="C1375" s="52">
        <f t="shared" si="21"/>
        <v>0.95347222222222205</v>
      </c>
    </row>
    <row r="1376" spans="1:3" x14ac:dyDescent="0.25">
      <c r="A1376" s="34">
        <v>0.95416666666666705</v>
      </c>
      <c r="B1376" s="35">
        <v>0.95416666666666705</v>
      </c>
      <c r="C1376" s="52">
        <f t="shared" si="21"/>
        <v>0.95416666666666705</v>
      </c>
    </row>
    <row r="1377" spans="1:3" x14ac:dyDescent="0.25">
      <c r="A1377" s="34">
        <v>0.95486111111111105</v>
      </c>
      <c r="B1377" s="35">
        <v>0.95486111111111105</v>
      </c>
      <c r="C1377" s="52">
        <f t="shared" si="21"/>
        <v>0.95486111111111105</v>
      </c>
    </row>
    <row r="1378" spans="1:3" x14ac:dyDescent="0.25">
      <c r="A1378" s="34">
        <v>0.95555555555555605</v>
      </c>
      <c r="B1378" s="35">
        <v>0.95555555555555605</v>
      </c>
      <c r="C1378" s="52">
        <f t="shared" si="21"/>
        <v>0.95555555555555605</v>
      </c>
    </row>
    <row r="1379" spans="1:3" x14ac:dyDescent="0.25">
      <c r="A1379" s="34">
        <v>0.95625000000000004</v>
      </c>
      <c r="B1379" s="35">
        <v>0.95625000000000004</v>
      </c>
      <c r="C1379" s="52">
        <f t="shared" si="21"/>
        <v>0.95625000000000004</v>
      </c>
    </row>
    <row r="1380" spans="1:3" x14ac:dyDescent="0.25">
      <c r="A1380" s="34">
        <v>0.95694444444444404</v>
      </c>
      <c r="B1380" s="35">
        <v>0.95694444444444404</v>
      </c>
      <c r="C1380" s="52">
        <f t="shared" si="21"/>
        <v>0.95694444444444404</v>
      </c>
    </row>
    <row r="1381" spans="1:3" x14ac:dyDescent="0.25">
      <c r="A1381" s="34">
        <v>0.95763888888888904</v>
      </c>
      <c r="B1381" s="35">
        <v>0.95763888888888904</v>
      </c>
      <c r="C1381" s="52">
        <f t="shared" si="21"/>
        <v>0.95763888888888904</v>
      </c>
    </row>
    <row r="1382" spans="1:3" x14ac:dyDescent="0.25">
      <c r="A1382" s="34">
        <v>0.95833333333333304</v>
      </c>
      <c r="B1382" s="35">
        <v>0.95833333333333304</v>
      </c>
      <c r="C1382" s="52">
        <f t="shared" si="21"/>
        <v>0.95833333333333304</v>
      </c>
    </row>
    <row r="1383" spans="1:3" x14ac:dyDescent="0.25">
      <c r="A1383" s="34">
        <v>0.95902777777777803</v>
      </c>
      <c r="B1383" s="35">
        <v>0.95902777777777803</v>
      </c>
      <c r="C1383" s="52">
        <f t="shared" si="21"/>
        <v>0.95902777777777803</v>
      </c>
    </row>
    <row r="1384" spans="1:3" x14ac:dyDescent="0.25">
      <c r="A1384" s="34">
        <v>0.95972222222222203</v>
      </c>
      <c r="B1384" s="35">
        <v>0.95972222222222203</v>
      </c>
      <c r="C1384" s="52">
        <f t="shared" si="21"/>
        <v>0.95972222222222203</v>
      </c>
    </row>
    <row r="1385" spans="1:3" x14ac:dyDescent="0.25">
      <c r="A1385" s="34">
        <v>0.96041666666666703</v>
      </c>
      <c r="B1385" s="35">
        <v>0.96041666666666703</v>
      </c>
      <c r="C1385" s="52">
        <f t="shared" si="21"/>
        <v>0.96041666666666703</v>
      </c>
    </row>
    <row r="1386" spans="1:3" x14ac:dyDescent="0.25">
      <c r="A1386" s="34">
        <v>0.96111111111111103</v>
      </c>
      <c r="B1386" s="35">
        <v>0.96111111111111103</v>
      </c>
      <c r="C1386" s="52">
        <f t="shared" si="21"/>
        <v>0.96111111111111103</v>
      </c>
    </row>
    <row r="1387" spans="1:3" x14ac:dyDescent="0.25">
      <c r="A1387" s="34">
        <v>0.96180555555555602</v>
      </c>
      <c r="B1387" s="35">
        <v>0.96180555555555602</v>
      </c>
      <c r="C1387" s="52">
        <f t="shared" si="21"/>
        <v>0.96180555555555602</v>
      </c>
    </row>
    <row r="1388" spans="1:3" x14ac:dyDescent="0.25">
      <c r="A1388" s="34">
        <v>0.96250000000000002</v>
      </c>
      <c r="B1388" s="35">
        <v>0.96250000000000002</v>
      </c>
      <c r="C1388" s="52">
        <f t="shared" si="21"/>
        <v>0.96250000000000002</v>
      </c>
    </row>
    <row r="1389" spans="1:3" x14ac:dyDescent="0.25">
      <c r="A1389" s="34">
        <v>0.96319444444444402</v>
      </c>
      <c r="B1389" s="35">
        <v>0.96319444444444402</v>
      </c>
      <c r="C1389" s="52">
        <f t="shared" si="21"/>
        <v>0.96319444444444402</v>
      </c>
    </row>
    <row r="1390" spans="1:3" x14ac:dyDescent="0.25">
      <c r="A1390" s="34">
        <v>0.96388888888888902</v>
      </c>
      <c r="B1390" s="35">
        <v>0.96388888888888902</v>
      </c>
      <c r="C1390" s="52">
        <f t="shared" si="21"/>
        <v>0.96388888888888902</v>
      </c>
    </row>
    <row r="1391" spans="1:3" x14ac:dyDescent="0.25">
      <c r="A1391" s="34">
        <v>0.96458333333333302</v>
      </c>
      <c r="B1391" s="35">
        <v>0.96458333333333302</v>
      </c>
      <c r="C1391" s="52">
        <f t="shared" si="21"/>
        <v>0.96458333333333302</v>
      </c>
    </row>
    <row r="1392" spans="1:3" x14ac:dyDescent="0.25">
      <c r="A1392" s="34">
        <v>0.96527777777777801</v>
      </c>
      <c r="B1392" s="35">
        <v>0.96527777777777801</v>
      </c>
      <c r="C1392" s="52">
        <f t="shared" si="21"/>
        <v>0.96527777777777801</v>
      </c>
    </row>
    <row r="1393" spans="1:3" x14ac:dyDescent="0.25">
      <c r="A1393" s="34">
        <v>0.96597222222222201</v>
      </c>
      <c r="B1393" s="35">
        <v>0.96597222222222201</v>
      </c>
      <c r="C1393" s="52">
        <f t="shared" si="21"/>
        <v>0.96597222222222201</v>
      </c>
    </row>
    <row r="1394" spans="1:3" x14ac:dyDescent="0.25">
      <c r="A1394" s="34">
        <v>0.96666666666666701</v>
      </c>
      <c r="B1394" s="35">
        <v>0.96666666666666701</v>
      </c>
      <c r="C1394" s="52">
        <f t="shared" si="21"/>
        <v>0.96666666666666701</v>
      </c>
    </row>
    <row r="1395" spans="1:3" x14ac:dyDescent="0.25">
      <c r="A1395" s="34">
        <v>0.96736111111111101</v>
      </c>
      <c r="B1395" s="35">
        <v>0.96736111111111101</v>
      </c>
      <c r="C1395" s="52">
        <f t="shared" si="21"/>
        <v>0.96736111111111101</v>
      </c>
    </row>
    <row r="1396" spans="1:3" x14ac:dyDescent="0.25">
      <c r="A1396" s="34">
        <v>0.968055555555556</v>
      </c>
      <c r="B1396" s="35">
        <v>0.968055555555556</v>
      </c>
      <c r="C1396" s="52">
        <f t="shared" si="21"/>
        <v>0.968055555555556</v>
      </c>
    </row>
    <row r="1397" spans="1:3" x14ac:dyDescent="0.25">
      <c r="A1397" s="34">
        <v>0.96875</v>
      </c>
      <c r="B1397" s="35">
        <v>0.96875</v>
      </c>
      <c r="C1397" s="52">
        <f t="shared" si="21"/>
        <v>0.96875</v>
      </c>
    </row>
    <row r="1398" spans="1:3" x14ac:dyDescent="0.25">
      <c r="A1398" s="34">
        <v>0.969444444444444</v>
      </c>
      <c r="B1398" s="35">
        <v>0.969444444444444</v>
      </c>
      <c r="C1398" s="52">
        <f t="shared" si="21"/>
        <v>0.969444444444444</v>
      </c>
    </row>
    <row r="1399" spans="1:3" x14ac:dyDescent="0.25">
      <c r="A1399" s="34">
        <v>0.97013888888888899</v>
      </c>
      <c r="B1399" s="35">
        <v>0.97013888888888899</v>
      </c>
      <c r="C1399" s="52">
        <f t="shared" si="21"/>
        <v>0.97013888888888899</v>
      </c>
    </row>
    <row r="1400" spans="1:3" x14ac:dyDescent="0.25">
      <c r="A1400" s="34">
        <v>0.97083333333333299</v>
      </c>
      <c r="B1400" s="35">
        <v>0.97083333333333299</v>
      </c>
      <c r="C1400" s="52">
        <f t="shared" si="21"/>
        <v>0.97083333333333299</v>
      </c>
    </row>
    <row r="1401" spans="1:3" x14ac:dyDescent="0.25">
      <c r="A1401" s="34">
        <v>0.97152777777777799</v>
      </c>
      <c r="B1401" s="35">
        <v>0.97152777777777799</v>
      </c>
      <c r="C1401" s="52">
        <f t="shared" si="21"/>
        <v>0.97152777777777799</v>
      </c>
    </row>
    <row r="1402" spans="1:3" x14ac:dyDescent="0.25">
      <c r="A1402" s="34">
        <v>0.97222222222222199</v>
      </c>
      <c r="B1402" s="35">
        <v>0.97222222222222199</v>
      </c>
      <c r="C1402" s="52">
        <f t="shared" si="21"/>
        <v>0.97222222222222199</v>
      </c>
    </row>
    <row r="1403" spans="1:3" x14ac:dyDescent="0.25">
      <c r="A1403" s="34">
        <v>0.97291666666666698</v>
      </c>
      <c r="B1403" s="35">
        <v>0.97291666666666698</v>
      </c>
      <c r="C1403" s="52">
        <f t="shared" si="21"/>
        <v>0.97291666666666698</v>
      </c>
    </row>
    <row r="1404" spans="1:3" x14ac:dyDescent="0.25">
      <c r="A1404" s="34">
        <v>0.97361111111111098</v>
      </c>
      <c r="B1404" s="35">
        <v>0.97361111111111098</v>
      </c>
      <c r="C1404" s="52">
        <f t="shared" si="21"/>
        <v>0.97361111111111098</v>
      </c>
    </row>
    <row r="1405" spans="1:3" x14ac:dyDescent="0.25">
      <c r="A1405" s="34">
        <v>0.97430555555555598</v>
      </c>
      <c r="B1405" s="35">
        <v>0.97430555555555598</v>
      </c>
      <c r="C1405" s="52">
        <f t="shared" si="21"/>
        <v>0.97430555555555598</v>
      </c>
    </row>
    <row r="1406" spans="1:3" x14ac:dyDescent="0.25">
      <c r="A1406" s="34">
        <v>0.97499999999999998</v>
      </c>
      <c r="B1406" s="35">
        <v>0.97499999999999998</v>
      </c>
      <c r="C1406" s="52">
        <f t="shared" si="21"/>
        <v>0.97499999999999998</v>
      </c>
    </row>
    <row r="1407" spans="1:3" x14ac:dyDescent="0.25">
      <c r="A1407" s="34">
        <v>0.97569444444444497</v>
      </c>
      <c r="B1407" s="35">
        <v>0.97569444444444497</v>
      </c>
      <c r="C1407" s="52">
        <f t="shared" si="21"/>
        <v>0.97569444444444497</v>
      </c>
    </row>
    <row r="1408" spans="1:3" x14ac:dyDescent="0.25">
      <c r="A1408" s="34">
        <v>0.97638888888888897</v>
      </c>
      <c r="B1408" s="35">
        <v>0.97638888888888897</v>
      </c>
      <c r="C1408" s="52">
        <f t="shared" si="21"/>
        <v>0.97638888888888897</v>
      </c>
    </row>
    <row r="1409" spans="1:3" x14ac:dyDescent="0.25">
      <c r="A1409" s="34">
        <v>0.97708333333333297</v>
      </c>
      <c r="B1409" s="35">
        <v>0.97708333333333297</v>
      </c>
      <c r="C1409" s="52">
        <f t="shared" si="21"/>
        <v>0.97708333333333297</v>
      </c>
    </row>
    <row r="1410" spans="1:3" x14ac:dyDescent="0.25">
      <c r="A1410" s="34">
        <v>0.97777777777777797</v>
      </c>
      <c r="B1410" s="35">
        <v>0.97777777777777797</v>
      </c>
      <c r="C1410" s="52">
        <f t="shared" si="21"/>
        <v>0.97777777777777797</v>
      </c>
    </row>
    <row r="1411" spans="1:3" x14ac:dyDescent="0.25">
      <c r="A1411" s="34">
        <v>0.97847222222222197</v>
      </c>
      <c r="B1411" s="35">
        <v>0.97847222222222197</v>
      </c>
      <c r="C1411" s="52">
        <f t="shared" ref="C1411:C1441" si="22">B1411</f>
        <v>0.97847222222222197</v>
      </c>
    </row>
    <row r="1412" spans="1:3" x14ac:dyDescent="0.25">
      <c r="A1412" s="34">
        <v>0.97916666666666696</v>
      </c>
      <c r="B1412" s="35">
        <v>0.97916666666666696</v>
      </c>
      <c r="C1412" s="52">
        <f t="shared" si="22"/>
        <v>0.97916666666666696</v>
      </c>
    </row>
    <row r="1413" spans="1:3" x14ac:dyDescent="0.25">
      <c r="A1413" s="34">
        <v>0.97986111111111096</v>
      </c>
      <c r="B1413" s="35">
        <v>0.97986111111111096</v>
      </c>
      <c r="C1413" s="52">
        <f t="shared" si="22"/>
        <v>0.97986111111111096</v>
      </c>
    </row>
    <row r="1414" spans="1:3" x14ac:dyDescent="0.25">
      <c r="A1414" s="34">
        <v>0.98055555555555596</v>
      </c>
      <c r="B1414" s="35">
        <v>0.98055555555555596</v>
      </c>
      <c r="C1414" s="52">
        <f t="shared" si="22"/>
        <v>0.98055555555555596</v>
      </c>
    </row>
    <row r="1415" spans="1:3" x14ac:dyDescent="0.25">
      <c r="A1415" s="34">
        <v>0.98124999999999996</v>
      </c>
      <c r="B1415" s="35">
        <v>0.98124999999999996</v>
      </c>
      <c r="C1415" s="52">
        <f t="shared" si="22"/>
        <v>0.98124999999999996</v>
      </c>
    </row>
    <row r="1416" spans="1:3" x14ac:dyDescent="0.25">
      <c r="A1416" s="34">
        <v>0.98194444444444495</v>
      </c>
      <c r="B1416" s="35">
        <v>0.98194444444444495</v>
      </c>
      <c r="C1416" s="52">
        <f t="shared" si="22"/>
        <v>0.98194444444444495</v>
      </c>
    </row>
    <row r="1417" spans="1:3" x14ac:dyDescent="0.25">
      <c r="A1417" s="34">
        <v>0.98263888888888895</v>
      </c>
      <c r="B1417" s="35">
        <v>0.98263888888888895</v>
      </c>
      <c r="C1417" s="52">
        <f t="shared" si="22"/>
        <v>0.98263888888888895</v>
      </c>
    </row>
    <row r="1418" spans="1:3" x14ac:dyDescent="0.25">
      <c r="A1418" s="34">
        <v>0.98333333333333295</v>
      </c>
      <c r="B1418" s="35">
        <v>0.98333333333333295</v>
      </c>
      <c r="C1418" s="52">
        <f t="shared" si="22"/>
        <v>0.98333333333333295</v>
      </c>
    </row>
    <row r="1419" spans="1:3" x14ac:dyDescent="0.25">
      <c r="A1419" s="34">
        <v>0.98402777777777795</v>
      </c>
      <c r="B1419" s="35">
        <v>0.98402777777777795</v>
      </c>
      <c r="C1419" s="52">
        <f t="shared" si="22"/>
        <v>0.98402777777777795</v>
      </c>
    </row>
    <row r="1420" spans="1:3" x14ac:dyDescent="0.25">
      <c r="A1420" s="34">
        <v>0.98472222222222205</v>
      </c>
      <c r="B1420" s="35">
        <v>0.98472222222222205</v>
      </c>
      <c r="C1420" s="52">
        <f t="shared" si="22"/>
        <v>0.98472222222222205</v>
      </c>
    </row>
    <row r="1421" spans="1:3" x14ac:dyDescent="0.25">
      <c r="A1421" s="34">
        <v>0.98541666666666705</v>
      </c>
      <c r="B1421" s="35">
        <v>0.98541666666666705</v>
      </c>
      <c r="C1421" s="52">
        <f t="shared" si="22"/>
        <v>0.98541666666666705</v>
      </c>
    </row>
    <row r="1422" spans="1:3" x14ac:dyDescent="0.25">
      <c r="A1422" s="34">
        <v>0.98611111111111105</v>
      </c>
      <c r="B1422" s="35">
        <v>0.98611111111111105</v>
      </c>
      <c r="C1422" s="52">
        <f t="shared" si="22"/>
        <v>0.98611111111111105</v>
      </c>
    </row>
    <row r="1423" spans="1:3" x14ac:dyDescent="0.25">
      <c r="A1423" s="34">
        <v>0.98680555555555605</v>
      </c>
      <c r="B1423" s="35">
        <v>0.98680555555555605</v>
      </c>
      <c r="C1423" s="52">
        <f t="shared" si="22"/>
        <v>0.98680555555555605</v>
      </c>
    </row>
    <row r="1424" spans="1:3" x14ac:dyDescent="0.25">
      <c r="A1424" s="34">
        <v>0.98750000000000004</v>
      </c>
      <c r="B1424" s="35">
        <v>0.98750000000000004</v>
      </c>
      <c r="C1424" s="52">
        <f t="shared" si="22"/>
        <v>0.98750000000000004</v>
      </c>
    </row>
    <row r="1425" spans="1:3" x14ac:dyDescent="0.25">
      <c r="A1425" s="34">
        <v>0.98819444444444404</v>
      </c>
      <c r="B1425" s="35">
        <v>0.98819444444444404</v>
      </c>
      <c r="C1425" s="52">
        <f t="shared" si="22"/>
        <v>0.98819444444444404</v>
      </c>
    </row>
    <row r="1426" spans="1:3" x14ac:dyDescent="0.25">
      <c r="A1426" s="34">
        <v>0.98888888888888904</v>
      </c>
      <c r="B1426" s="35">
        <v>0.98888888888888904</v>
      </c>
      <c r="C1426" s="52">
        <f t="shared" si="22"/>
        <v>0.98888888888888904</v>
      </c>
    </row>
    <row r="1427" spans="1:3" x14ac:dyDescent="0.25">
      <c r="A1427" s="34">
        <v>0.98958333333333304</v>
      </c>
      <c r="B1427" s="35">
        <v>0.98958333333333304</v>
      </c>
      <c r="C1427" s="52">
        <f t="shared" si="22"/>
        <v>0.98958333333333304</v>
      </c>
    </row>
    <row r="1428" spans="1:3" x14ac:dyDescent="0.25">
      <c r="A1428" s="34">
        <v>0.99027777777777803</v>
      </c>
      <c r="B1428" s="35">
        <v>0.99027777777777803</v>
      </c>
      <c r="C1428" s="52">
        <f t="shared" si="22"/>
        <v>0.99027777777777803</v>
      </c>
    </row>
    <row r="1429" spans="1:3" x14ac:dyDescent="0.25">
      <c r="A1429" s="34">
        <v>0.99097222222222203</v>
      </c>
      <c r="B1429" s="35">
        <v>0.99097222222222203</v>
      </c>
      <c r="C1429" s="52">
        <f t="shared" si="22"/>
        <v>0.99097222222222203</v>
      </c>
    </row>
    <row r="1430" spans="1:3" x14ac:dyDescent="0.25">
      <c r="A1430" s="34">
        <v>0.99166666666666703</v>
      </c>
      <c r="B1430" s="35">
        <v>0.99166666666666703</v>
      </c>
      <c r="C1430" s="52">
        <f t="shared" si="22"/>
        <v>0.99166666666666703</v>
      </c>
    </row>
    <row r="1431" spans="1:3" x14ac:dyDescent="0.25">
      <c r="A1431" s="34">
        <v>0.99236111111111103</v>
      </c>
      <c r="B1431" s="35">
        <v>0.99236111111111103</v>
      </c>
      <c r="C1431" s="52">
        <f t="shared" si="22"/>
        <v>0.99236111111111103</v>
      </c>
    </row>
    <row r="1432" spans="1:3" x14ac:dyDescent="0.25">
      <c r="A1432" s="34">
        <v>0.99305555555555602</v>
      </c>
      <c r="B1432" s="35">
        <v>0.99305555555555602</v>
      </c>
      <c r="C1432" s="52">
        <f t="shared" si="22"/>
        <v>0.99305555555555602</v>
      </c>
    </row>
    <row r="1433" spans="1:3" x14ac:dyDescent="0.25">
      <c r="A1433" s="34">
        <v>0.99375000000000002</v>
      </c>
      <c r="B1433" s="35">
        <v>0.99375000000000002</v>
      </c>
      <c r="C1433" s="52">
        <f t="shared" si="22"/>
        <v>0.99375000000000002</v>
      </c>
    </row>
    <row r="1434" spans="1:3" x14ac:dyDescent="0.25">
      <c r="A1434" s="34">
        <v>0.99444444444444402</v>
      </c>
      <c r="B1434" s="35">
        <v>0.99444444444444402</v>
      </c>
      <c r="C1434" s="52">
        <f t="shared" si="22"/>
        <v>0.99444444444444402</v>
      </c>
    </row>
    <row r="1435" spans="1:3" x14ac:dyDescent="0.25">
      <c r="A1435" s="34">
        <v>0.99513888888888902</v>
      </c>
      <c r="B1435" s="35">
        <v>0.99513888888888902</v>
      </c>
      <c r="C1435" s="52">
        <f t="shared" si="22"/>
        <v>0.99513888888888902</v>
      </c>
    </row>
    <row r="1436" spans="1:3" x14ac:dyDescent="0.25">
      <c r="A1436" s="34">
        <v>0.99583333333333302</v>
      </c>
      <c r="B1436" s="35">
        <v>0.99583333333333302</v>
      </c>
      <c r="C1436" s="52">
        <f t="shared" si="22"/>
        <v>0.99583333333333302</v>
      </c>
    </row>
    <row r="1437" spans="1:3" x14ac:dyDescent="0.25">
      <c r="A1437" s="34">
        <v>0.99652777777777801</v>
      </c>
      <c r="B1437" s="35">
        <v>0.99652777777777801</v>
      </c>
      <c r="C1437" s="52">
        <f t="shared" si="22"/>
        <v>0.99652777777777801</v>
      </c>
    </row>
    <row r="1438" spans="1:3" x14ac:dyDescent="0.25">
      <c r="A1438" s="34">
        <v>0.99722222222222201</v>
      </c>
      <c r="B1438" s="35">
        <v>0.99722222222222201</v>
      </c>
      <c r="C1438" s="52">
        <f t="shared" si="22"/>
        <v>0.99722222222222201</v>
      </c>
    </row>
    <row r="1439" spans="1:3" x14ac:dyDescent="0.25">
      <c r="A1439" s="34">
        <v>0.99791666666666701</v>
      </c>
      <c r="B1439" s="35">
        <v>0.99791666666666701</v>
      </c>
      <c r="C1439" s="52">
        <f t="shared" si="22"/>
        <v>0.99791666666666701</v>
      </c>
    </row>
    <row r="1440" spans="1:3" x14ac:dyDescent="0.25">
      <c r="A1440" s="34">
        <v>0.99861111111111101</v>
      </c>
      <c r="B1440" s="35">
        <v>0.99861111111111101</v>
      </c>
      <c r="C1440" s="52">
        <f t="shared" si="22"/>
        <v>0.99861111111111101</v>
      </c>
    </row>
    <row r="1441" spans="1:3" x14ac:dyDescent="0.25">
      <c r="A1441" s="34">
        <v>0.999305555555556</v>
      </c>
      <c r="B1441" s="35">
        <v>0.999305555555556</v>
      </c>
      <c r="C1441" s="52">
        <f t="shared" si="22"/>
        <v>0.999305555555556</v>
      </c>
    </row>
  </sheetData>
  <sheetProtection algorithmName="SHA-512" hashValue="6TQgZiS4NxTN6DrUSXg9FS9Yd3PZvObTsyeSKmG7fj3NFC139JY7QM5hgKNAAuSO4VCFBhQmaK3CZXPHAiF4ug==" saltValue="rNqIZBWP9RLoG70xrmQJ0A==" spinCount="100000" sheet="1" objects="1" scenarios="1"/>
  <pageMargins left="0.7" right="0.7" top="0.75" bottom="0.75" header="0.3" footer="0.3"/>
  <pageSetup paperSize="9" scale="10" orientation="portrait" r:id="rId1"/>
  <rowBreaks count="3" manualBreakCount="3">
    <brk id="228" max="16383" man="1"/>
    <brk id="533" max="16383" man="1"/>
    <brk id="1082" max="16383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ED6E-1DBB-4391-9BFD-B241FE4FD575}">
  <dimension ref="A1:AC232"/>
  <sheetViews>
    <sheetView topLeftCell="D1" zoomScaleNormal="100" workbookViewId="0">
      <selection activeCell="L3" sqref="L3"/>
    </sheetView>
  </sheetViews>
  <sheetFormatPr defaultRowHeight="15" x14ac:dyDescent="0.25"/>
  <cols>
    <col min="1" max="1" width="4.140625" bestFit="1" customWidth="1"/>
    <col min="2" max="3" width="10.7109375" bestFit="1" customWidth="1"/>
    <col min="4" max="4" width="10.7109375" style="55" bestFit="1" customWidth="1"/>
    <col min="5" max="5" width="13.42578125" bestFit="1" customWidth="1"/>
    <col min="6" max="6" width="8.42578125" bestFit="1" customWidth="1"/>
    <col min="7" max="7" width="18.7109375" bestFit="1" customWidth="1"/>
    <col min="8" max="8" width="10.42578125" bestFit="1" customWidth="1"/>
    <col min="9" max="9" width="20" bestFit="1" customWidth="1"/>
    <col min="10" max="10" width="28.5703125" bestFit="1" customWidth="1"/>
    <col min="11" max="11" width="22.140625" bestFit="1" customWidth="1"/>
    <col min="12" max="12" width="33.85546875" bestFit="1" customWidth="1"/>
    <col min="14" max="14" width="32.140625" bestFit="1" customWidth="1"/>
    <col min="16" max="16" width="4" bestFit="1" customWidth="1"/>
    <col min="18" max="18" width="24" bestFit="1" customWidth="1"/>
  </cols>
  <sheetData>
    <row r="1" spans="1:29" x14ac:dyDescent="0.25">
      <c r="A1" t="s">
        <v>34</v>
      </c>
      <c r="B1" t="s">
        <v>35</v>
      </c>
      <c r="C1" t="s">
        <v>36</v>
      </c>
      <c r="D1" s="55" t="s">
        <v>37</v>
      </c>
      <c r="E1" t="s">
        <v>38</v>
      </c>
      <c r="F1" t="s">
        <v>39</v>
      </c>
      <c r="J1" t="s">
        <v>40</v>
      </c>
      <c r="K1" t="s">
        <v>41</v>
      </c>
      <c r="L1" t="s">
        <v>42</v>
      </c>
      <c r="N1" s="36" t="s">
        <v>43</v>
      </c>
      <c r="P1" t="s">
        <v>44</v>
      </c>
      <c r="R1" s="37"/>
      <c r="Z1" t="s">
        <v>45</v>
      </c>
      <c r="AA1">
        <v>4</v>
      </c>
      <c r="AB1">
        <v>91990</v>
      </c>
      <c r="AC1" t="str">
        <f>Z1&amp;" Level "&amp;AA1</f>
        <v>Electorate Officer C Level 4</v>
      </c>
    </row>
    <row r="2" spans="1:29" x14ac:dyDescent="0.25">
      <c r="A2">
        <v>15</v>
      </c>
      <c r="B2" s="9">
        <v>45659</v>
      </c>
      <c r="C2" s="9">
        <f>B2+13</f>
        <v>45672</v>
      </c>
      <c r="D2" s="56">
        <f>C2+15</f>
        <v>45687</v>
      </c>
      <c r="E2" s="38">
        <v>45673</v>
      </c>
      <c r="F2">
        <v>2025</v>
      </c>
      <c r="G2" t="s">
        <v>46</v>
      </c>
      <c r="J2">
        <v>6</v>
      </c>
      <c r="K2" s="38">
        <v>46163</v>
      </c>
      <c r="L2" s="9">
        <f>K2</f>
        <v>46163</v>
      </c>
      <c r="N2" t="s">
        <v>237</v>
      </c>
      <c r="P2" t="s">
        <v>48</v>
      </c>
      <c r="V2" t="str">
        <f>IFERROR(Table3[[#This Row],[Name of Parliamentarian Office]],"")</f>
        <v>Abdo, Basem</v>
      </c>
      <c r="W2" t="str">
        <f>IFERROR(LEFT(V2,FIND(" ",V2,FIND(" ",V2)+1)-1),V2)</f>
        <v>Abdo, Basem</v>
      </c>
      <c r="Z2" t="s">
        <v>45</v>
      </c>
      <c r="AA2">
        <v>3</v>
      </c>
      <c r="AB2">
        <v>87583</v>
      </c>
      <c r="AC2" t="str">
        <f t="shared" ref="AC2:AC12" si="0">Z2&amp;" Level "&amp;AA2</f>
        <v>Electorate Officer C Level 3</v>
      </c>
    </row>
    <row r="3" spans="1:29" x14ac:dyDescent="0.25">
      <c r="A3">
        <f>A2+1</f>
        <v>16</v>
      </c>
      <c r="B3" s="9">
        <f>B2+14</f>
        <v>45673</v>
      </c>
      <c r="C3" s="9">
        <f t="shared" ref="C3:D18" si="1">C2+14</f>
        <v>45686</v>
      </c>
      <c r="D3" s="56">
        <f t="shared" si="1"/>
        <v>45701</v>
      </c>
      <c r="E3" s="9">
        <f>C3+4</f>
        <v>45690</v>
      </c>
      <c r="F3">
        <v>2025</v>
      </c>
      <c r="H3" s="9"/>
      <c r="I3" t="s">
        <v>49</v>
      </c>
      <c r="J3">
        <f>J2*2</f>
        <v>12</v>
      </c>
      <c r="K3" t="s">
        <v>50</v>
      </c>
      <c r="L3" s="9">
        <f>L2+14</f>
        <v>46177</v>
      </c>
      <c r="N3" t="s">
        <v>47</v>
      </c>
      <c r="V3" t="str">
        <f>IFERROR(Table3[[#This Row],[Name of Parliamentarian Office]],"")</f>
        <v>Albanese, Anthony</v>
      </c>
      <c r="W3" t="str">
        <f t="shared" ref="W3:W40" si="2">IFERROR(LEFT(V3,FIND(" ",V3,FIND(" ",V3)+1)-1),V3)</f>
        <v>Albanese, Anthony</v>
      </c>
      <c r="Z3" t="s">
        <v>45</v>
      </c>
      <c r="AA3">
        <v>2</v>
      </c>
      <c r="AB3">
        <v>83179</v>
      </c>
      <c r="AC3" t="str">
        <f t="shared" si="0"/>
        <v>Electorate Officer C Level 2</v>
      </c>
    </row>
    <row r="4" spans="1:29" x14ac:dyDescent="0.25">
      <c r="A4">
        <f t="shared" ref="A4:A10" si="3">A3+1</f>
        <v>17</v>
      </c>
      <c r="B4" s="9">
        <f t="shared" ref="B4:B10" si="4">B3+14</f>
        <v>45687</v>
      </c>
      <c r="C4" s="9">
        <f t="shared" si="1"/>
        <v>45700</v>
      </c>
      <c r="D4" s="56">
        <f t="shared" si="1"/>
        <v>45715</v>
      </c>
      <c r="E4" s="9">
        <f t="shared" ref="E4:E66" si="5">C4+4</f>
        <v>45704</v>
      </c>
      <c r="F4">
        <v>2025</v>
      </c>
      <c r="H4" s="9"/>
      <c r="I4" t="s">
        <v>52</v>
      </c>
      <c r="J4">
        <f>COUNTIF(L2:L26,"&gt;0")</f>
        <v>14</v>
      </c>
      <c r="K4" s="40">
        <f>L14+14</f>
        <v>46345</v>
      </c>
      <c r="L4" s="9">
        <f t="shared" ref="L4:L15" si="6">L3+14</f>
        <v>46191</v>
      </c>
      <c r="N4" t="s">
        <v>238</v>
      </c>
      <c r="V4" t="str">
        <f>IFERROR(Table3[[#This Row],[Name of Parliamentarian Office]],"")</f>
        <v>Aldred, Mary</v>
      </c>
      <c r="W4" t="str">
        <f t="shared" si="2"/>
        <v>Aldred, Mary</v>
      </c>
      <c r="Z4" t="s">
        <v>45</v>
      </c>
      <c r="AA4">
        <v>1</v>
      </c>
      <c r="AB4">
        <v>81666</v>
      </c>
      <c r="AC4" t="str">
        <f t="shared" si="0"/>
        <v>Electorate Officer C Level 1</v>
      </c>
    </row>
    <row r="5" spans="1:29" x14ac:dyDescent="0.25">
      <c r="A5">
        <f t="shared" si="3"/>
        <v>18</v>
      </c>
      <c r="B5" s="9">
        <f t="shared" si="4"/>
        <v>45701</v>
      </c>
      <c r="C5" s="9">
        <f t="shared" si="1"/>
        <v>45714</v>
      </c>
      <c r="D5" s="56">
        <f t="shared" si="1"/>
        <v>45729</v>
      </c>
      <c r="E5" s="38">
        <v>45715</v>
      </c>
      <c r="F5">
        <v>2025</v>
      </c>
      <c r="G5" t="s">
        <v>230</v>
      </c>
      <c r="H5" s="9"/>
      <c r="L5" s="9">
        <f t="shared" si="6"/>
        <v>46205</v>
      </c>
      <c r="N5" t="s">
        <v>51</v>
      </c>
      <c r="V5" t="str">
        <f>IFERROR(Table3[[#This Row],[Name of Parliamentarian Office]],"")</f>
        <v>Allman-Payne, Penny</v>
      </c>
      <c r="W5" t="str">
        <f t="shared" si="2"/>
        <v>Allman-Payne, Penny</v>
      </c>
      <c r="Z5" t="s">
        <v>55</v>
      </c>
      <c r="AA5">
        <v>5</v>
      </c>
      <c r="AB5">
        <v>83179</v>
      </c>
      <c r="AC5" t="str">
        <f t="shared" si="0"/>
        <v>Electorate Officer B Level 5</v>
      </c>
    </row>
    <row r="6" spans="1:29" x14ac:dyDescent="0.25">
      <c r="A6">
        <f t="shared" si="3"/>
        <v>19</v>
      </c>
      <c r="B6" s="9">
        <f t="shared" si="4"/>
        <v>45715</v>
      </c>
      <c r="C6" s="9">
        <f t="shared" si="1"/>
        <v>45728</v>
      </c>
      <c r="D6" s="56">
        <f t="shared" si="1"/>
        <v>45743</v>
      </c>
      <c r="E6" s="9">
        <f t="shared" si="5"/>
        <v>45732</v>
      </c>
      <c r="F6">
        <v>2025</v>
      </c>
      <c r="H6" s="9"/>
      <c r="L6" s="9">
        <f t="shared" si="6"/>
        <v>46219</v>
      </c>
      <c r="N6" t="s">
        <v>53</v>
      </c>
      <c r="V6" t="str">
        <f>IFERROR(Table3[[#This Row],[Name of Parliamentarian Office]],"")</f>
        <v>Aly, Anne</v>
      </c>
      <c r="W6" t="str">
        <f t="shared" si="2"/>
        <v>Aly, Anne</v>
      </c>
      <c r="Z6" t="s">
        <v>55</v>
      </c>
      <c r="AA6">
        <v>4</v>
      </c>
      <c r="AB6">
        <v>81666</v>
      </c>
      <c r="AC6" t="str">
        <f t="shared" si="0"/>
        <v>Electorate Officer B Level 4</v>
      </c>
    </row>
    <row r="7" spans="1:29" x14ac:dyDescent="0.25">
      <c r="A7">
        <f t="shared" si="3"/>
        <v>20</v>
      </c>
      <c r="B7" s="9">
        <f t="shared" si="4"/>
        <v>45729</v>
      </c>
      <c r="C7" s="9">
        <f t="shared" si="1"/>
        <v>45742</v>
      </c>
      <c r="D7" s="56">
        <f t="shared" si="1"/>
        <v>45757</v>
      </c>
      <c r="E7" s="9">
        <f t="shared" si="5"/>
        <v>45746</v>
      </c>
      <c r="F7">
        <v>2025</v>
      </c>
      <c r="H7" s="9"/>
      <c r="L7" s="9">
        <f t="shared" si="6"/>
        <v>46233</v>
      </c>
      <c r="N7" t="s">
        <v>239</v>
      </c>
      <c r="V7" t="str">
        <f>IFERROR(Table3[[#This Row],[Name of Parliamentarian Office]],"")</f>
        <v>Ambihaipahar, Ash</v>
      </c>
      <c r="W7" t="str">
        <f t="shared" si="2"/>
        <v>Ambihaipahar, Ash</v>
      </c>
      <c r="Z7" t="s">
        <v>55</v>
      </c>
      <c r="AA7">
        <v>3</v>
      </c>
      <c r="AB7">
        <v>77014</v>
      </c>
      <c r="AC7" t="str">
        <f t="shared" si="0"/>
        <v>Electorate Officer B Level 3</v>
      </c>
    </row>
    <row r="8" spans="1:29" x14ac:dyDescent="0.25">
      <c r="A8">
        <f t="shared" si="3"/>
        <v>21</v>
      </c>
      <c r="B8" s="9">
        <f t="shared" si="4"/>
        <v>45743</v>
      </c>
      <c r="C8" s="9">
        <f t="shared" si="1"/>
        <v>45756</v>
      </c>
      <c r="D8" s="56">
        <f t="shared" si="1"/>
        <v>45771</v>
      </c>
      <c r="E8" s="38">
        <v>45757</v>
      </c>
      <c r="F8">
        <v>2025</v>
      </c>
      <c r="G8" t="s">
        <v>231</v>
      </c>
      <c r="H8" s="9"/>
      <c r="L8" s="9">
        <f t="shared" si="6"/>
        <v>46247</v>
      </c>
      <c r="N8" t="s">
        <v>54</v>
      </c>
      <c r="V8" t="str">
        <f>IFERROR(Table3[[#This Row],[Name of Parliamentarian Office]],"")</f>
        <v>Ananda-Rajah, Michelle</v>
      </c>
      <c r="W8" t="str">
        <f t="shared" si="2"/>
        <v>Ananda-Rajah, Michelle</v>
      </c>
      <c r="Z8" t="s">
        <v>55</v>
      </c>
      <c r="AA8">
        <v>2</v>
      </c>
      <c r="AB8">
        <v>73098</v>
      </c>
      <c r="AC8" t="str">
        <f t="shared" si="0"/>
        <v>Electorate Officer B Level 2</v>
      </c>
    </row>
    <row r="9" spans="1:29" x14ac:dyDescent="0.25">
      <c r="A9">
        <f t="shared" si="3"/>
        <v>22</v>
      </c>
      <c r="B9" s="9">
        <f t="shared" si="4"/>
        <v>45757</v>
      </c>
      <c r="C9" s="9">
        <f t="shared" si="1"/>
        <v>45770</v>
      </c>
      <c r="D9" s="56">
        <f t="shared" si="1"/>
        <v>45785</v>
      </c>
      <c r="E9" s="38">
        <v>45771</v>
      </c>
      <c r="F9">
        <v>2025</v>
      </c>
      <c r="G9" t="s">
        <v>232</v>
      </c>
      <c r="H9" s="9"/>
      <c r="L9" s="9">
        <f t="shared" si="6"/>
        <v>46261</v>
      </c>
      <c r="N9" t="s">
        <v>56</v>
      </c>
      <c r="V9" t="str">
        <f>IFERROR(Table3[[#This Row],[Name of Parliamentarian Office]],"")</f>
        <v>Antic, Alex</v>
      </c>
      <c r="W9" t="str">
        <f t="shared" si="2"/>
        <v>Antic, Alex</v>
      </c>
      <c r="Z9" t="s">
        <v>55</v>
      </c>
      <c r="AA9">
        <v>1</v>
      </c>
      <c r="AB9">
        <v>71245</v>
      </c>
      <c r="AC9" t="str">
        <f t="shared" si="0"/>
        <v>Electorate Officer B Level 1</v>
      </c>
    </row>
    <row r="10" spans="1:29" x14ac:dyDescent="0.25">
      <c r="A10">
        <f t="shared" si="3"/>
        <v>23</v>
      </c>
      <c r="B10" s="9">
        <f t="shared" si="4"/>
        <v>45771</v>
      </c>
      <c r="C10" s="9">
        <f t="shared" si="1"/>
        <v>45784</v>
      </c>
      <c r="D10" s="56">
        <f t="shared" si="1"/>
        <v>45799</v>
      </c>
      <c r="E10" s="9">
        <f>C10+4</f>
        <v>45788</v>
      </c>
      <c r="F10">
        <v>2025</v>
      </c>
      <c r="H10" s="9"/>
      <c r="L10" s="9">
        <f t="shared" si="6"/>
        <v>46275</v>
      </c>
      <c r="N10" t="s">
        <v>57</v>
      </c>
      <c r="V10" t="str">
        <f>IFERROR(Table3[[#This Row],[Name of Parliamentarian Office]],"")</f>
        <v>Askew, Wendy</v>
      </c>
      <c r="W10" t="str">
        <f t="shared" si="2"/>
        <v>Askew, Wendy</v>
      </c>
      <c r="Z10" t="s">
        <v>59</v>
      </c>
      <c r="AA10">
        <v>3</v>
      </c>
      <c r="AB10">
        <v>73098</v>
      </c>
      <c r="AC10" t="str">
        <f t="shared" si="0"/>
        <v>Electorate Officer A Level 3</v>
      </c>
    </row>
    <row r="11" spans="1:29" x14ac:dyDescent="0.25">
      <c r="A11">
        <f>A10+1</f>
        <v>24</v>
      </c>
      <c r="B11" s="9">
        <f>B10+14</f>
        <v>45785</v>
      </c>
      <c r="C11" s="9">
        <f t="shared" si="1"/>
        <v>45798</v>
      </c>
      <c r="D11" s="56">
        <f t="shared" si="1"/>
        <v>45813</v>
      </c>
      <c r="E11" s="38">
        <v>45799</v>
      </c>
      <c r="F11">
        <v>2025</v>
      </c>
      <c r="G11" t="s">
        <v>233</v>
      </c>
      <c r="H11" s="9"/>
      <c r="L11" s="9">
        <f t="shared" si="6"/>
        <v>46289</v>
      </c>
      <c r="N11" t="s">
        <v>58</v>
      </c>
      <c r="V11" t="str">
        <f>IFERROR(Table3[[#This Row],[Name of Parliamentarian Office]],"")</f>
        <v>Ayres, Tim</v>
      </c>
      <c r="W11" t="str">
        <f t="shared" si="2"/>
        <v>Ayres, Tim</v>
      </c>
      <c r="Z11" t="s">
        <v>59</v>
      </c>
      <c r="AA11">
        <v>2</v>
      </c>
      <c r="AB11">
        <v>71245</v>
      </c>
      <c r="AC11" t="str">
        <f t="shared" si="0"/>
        <v>Electorate Officer A Level 2</v>
      </c>
    </row>
    <row r="12" spans="1:29" x14ac:dyDescent="0.25">
      <c r="A12">
        <f t="shared" ref="A12:A13" si="7">A11+1</f>
        <v>25</v>
      </c>
      <c r="B12" s="9">
        <f t="shared" ref="B12:D27" si="8">B11+14</f>
        <v>45799</v>
      </c>
      <c r="C12" s="9">
        <f t="shared" si="1"/>
        <v>45812</v>
      </c>
      <c r="D12" s="56">
        <f t="shared" si="1"/>
        <v>45827</v>
      </c>
      <c r="E12" s="9">
        <f t="shared" si="5"/>
        <v>45816</v>
      </c>
      <c r="F12">
        <v>2025</v>
      </c>
      <c r="L12" s="9">
        <f t="shared" si="6"/>
        <v>46303</v>
      </c>
      <c r="N12" t="s">
        <v>60</v>
      </c>
      <c r="V12" t="str">
        <f>IFERROR(Table3[[#This Row],[Name of Parliamentarian Office]],"")</f>
        <v>Babet, Ralph</v>
      </c>
      <c r="W12" t="str">
        <f t="shared" si="2"/>
        <v>Babet, Ralph</v>
      </c>
      <c r="Z12" t="s">
        <v>59</v>
      </c>
      <c r="AA12">
        <v>1</v>
      </c>
      <c r="AB12">
        <v>69046</v>
      </c>
      <c r="AC12" t="str">
        <f t="shared" si="0"/>
        <v>Electorate Officer A Level 1</v>
      </c>
    </row>
    <row r="13" spans="1:29" x14ac:dyDescent="0.25">
      <c r="A13">
        <f t="shared" si="7"/>
        <v>26</v>
      </c>
      <c r="B13" s="9">
        <f t="shared" si="8"/>
        <v>45813</v>
      </c>
      <c r="C13" s="9">
        <f t="shared" si="1"/>
        <v>45826</v>
      </c>
      <c r="D13" s="56">
        <f t="shared" si="1"/>
        <v>45841</v>
      </c>
      <c r="E13" s="9">
        <f t="shared" si="5"/>
        <v>45830</v>
      </c>
      <c r="F13">
        <v>2025</v>
      </c>
      <c r="L13" s="9">
        <f t="shared" si="6"/>
        <v>46317</v>
      </c>
      <c r="N13" t="s">
        <v>240</v>
      </c>
      <c r="V13" t="str">
        <f>IFERROR(Table3[[#This Row],[Name of Parliamentarian Office]],"")</f>
        <v>Batt, David</v>
      </c>
      <c r="W13" t="str">
        <f t="shared" si="2"/>
        <v>Batt, David</v>
      </c>
    </row>
    <row r="14" spans="1:29" x14ac:dyDescent="0.25">
      <c r="A14">
        <v>1</v>
      </c>
      <c r="B14" s="9">
        <f t="shared" si="8"/>
        <v>45827</v>
      </c>
      <c r="C14" s="9">
        <f t="shared" si="1"/>
        <v>45840</v>
      </c>
      <c r="D14" s="56">
        <f t="shared" si="1"/>
        <v>45855</v>
      </c>
      <c r="E14" s="9">
        <f t="shared" si="5"/>
        <v>45844</v>
      </c>
      <c r="F14">
        <v>2026</v>
      </c>
      <c r="L14" s="9">
        <f t="shared" si="6"/>
        <v>46331</v>
      </c>
      <c r="N14" t="s">
        <v>61</v>
      </c>
      <c r="V14" t="str">
        <f>IFERROR(Table3[[#This Row],[Name of Parliamentarian Office]],"")</f>
        <v>Bell, Angie</v>
      </c>
      <c r="W14" t="str">
        <f t="shared" si="2"/>
        <v>Bell, Angie</v>
      </c>
    </row>
    <row r="15" spans="1:29" x14ac:dyDescent="0.25">
      <c r="A15">
        <v>2</v>
      </c>
      <c r="B15" s="9">
        <f t="shared" si="8"/>
        <v>45841</v>
      </c>
      <c r="C15" s="9">
        <f t="shared" si="1"/>
        <v>45854</v>
      </c>
      <c r="D15" s="56">
        <f t="shared" si="1"/>
        <v>45869</v>
      </c>
      <c r="E15" s="9">
        <f t="shared" si="5"/>
        <v>45858</v>
      </c>
      <c r="F15">
        <v>2026</v>
      </c>
      <c r="L15" s="9">
        <f t="shared" si="6"/>
        <v>46345</v>
      </c>
      <c r="N15" t="s">
        <v>292</v>
      </c>
      <c r="V15" t="str">
        <f>IFERROR(Table3[[#This Row],[Name of Parliamentarian Office]],"")</f>
        <v>Bell, Sean</v>
      </c>
      <c r="W15" t="str">
        <f t="shared" si="2"/>
        <v>Bell, Sean</v>
      </c>
    </row>
    <row r="16" spans="1:29" x14ac:dyDescent="0.25">
      <c r="A16">
        <v>3</v>
      </c>
      <c r="B16" s="9">
        <f t="shared" si="8"/>
        <v>45855</v>
      </c>
      <c r="C16" s="9">
        <f t="shared" si="1"/>
        <v>45868</v>
      </c>
      <c r="D16" s="56">
        <f t="shared" si="1"/>
        <v>45883</v>
      </c>
      <c r="E16" s="9">
        <f t="shared" si="5"/>
        <v>45872</v>
      </c>
      <c r="F16">
        <v>2026</v>
      </c>
      <c r="L16" s="9"/>
      <c r="N16" t="s">
        <v>62</v>
      </c>
      <c r="V16" t="str">
        <f>IFERROR(Table3[[#This Row],[Name of Parliamentarian Office]],"")</f>
        <v>Belyea, Jodie</v>
      </c>
      <c r="W16" t="str">
        <f t="shared" si="2"/>
        <v>Belyea, Jodie</v>
      </c>
    </row>
    <row r="17" spans="1:23" x14ac:dyDescent="0.25">
      <c r="A17">
        <v>4</v>
      </c>
      <c r="B17" s="9">
        <f t="shared" si="8"/>
        <v>45869</v>
      </c>
      <c r="C17" s="9">
        <f t="shared" si="1"/>
        <v>45882</v>
      </c>
      <c r="D17" s="56">
        <f t="shared" si="1"/>
        <v>45897</v>
      </c>
      <c r="E17" s="9">
        <f t="shared" si="5"/>
        <v>45886</v>
      </c>
      <c r="F17">
        <v>2026</v>
      </c>
      <c r="N17" t="s">
        <v>241</v>
      </c>
      <c r="V17" t="str">
        <f>IFERROR(Table3[[#This Row],[Name of Parliamentarian Office]],"")</f>
        <v>Berry, Carol</v>
      </c>
      <c r="W17" t="str">
        <f t="shared" si="2"/>
        <v>Berry, Carol</v>
      </c>
    </row>
    <row r="18" spans="1:23" x14ac:dyDescent="0.25">
      <c r="A18">
        <v>5</v>
      </c>
      <c r="B18" s="9">
        <f t="shared" si="8"/>
        <v>45883</v>
      </c>
      <c r="C18" s="9">
        <f t="shared" si="1"/>
        <v>45896</v>
      </c>
      <c r="D18" s="56">
        <f t="shared" si="1"/>
        <v>45911</v>
      </c>
      <c r="E18" s="9">
        <f t="shared" si="5"/>
        <v>45900</v>
      </c>
      <c r="F18">
        <v>2026</v>
      </c>
      <c r="N18" t="s">
        <v>63</v>
      </c>
      <c r="V18" t="str">
        <f>IFERROR(Table3[[#This Row],[Name of Parliamentarian Office]],"")</f>
        <v>Birrell, Sam</v>
      </c>
      <c r="W18" t="str">
        <f t="shared" si="2"/>
        <v>Birrell, Sam</v>
      </c>
    </row>
    <row r="19" spans="1:23" x14ac:dyDescent="0.25">
      <c r="A19">
        <v>6</v>
      </c>
      <c r="B19" s="9">
        <f t="shared" si="8"/>
        <v>45897</v>
      </c>
      <c r="C19" s="9">
        <f t="shared" si="8"/>
        <v>45910</v>
      </c>
      <c r="D19" s="56">
        <f t="shared" si="8"/>
        <v>45925</v>
      </c>
      <c r="E19" s="9">
        <f t="shared" si="5"/>
        <v>45914</v>
      </c>
      <c r="F19">
        <v>2026</v>
      </c>
      <c r="N19" t="s">
        <v>242</v>
      </c>
      <c r="V19" t="str">
        <f>IFERROR(Table3[[#This Row],[Name of Parliamentarian Office]],"")</f>
        <v>Blyth, Leah</v>
      </c>
      <c r="W19" t="str">
        <f t="shared" si="2"/>
        <v>Blyth, Leah</v>
      </c>
    </row>
    <row r="20" spans="1:23" x14ac:dyDescent="0.25">
      <c r="A20">
        <v>7</v>
      </c>
      <c r="B20" s="9">
        <f t="shared" si="8"/>
        <v>45911</v>
      </c>
      <c r="C20" s="9">
        <f t="shared" si="8"/>
        <v>45924</v>
      </c>
      <c r="D20" s="56">
        <f t="shared" si="8"/>
        <v>45939</v>
      </c>
      <c r="E20" s="9">
        <f t="shared" si="5"/>
        <v>45928</v>
      </c>
      <c r="F20">
        <v>2026</v>
      </c>
      <c r="N20" t="s">
        <v>243</v>
      </c>
      <c r="V20" t="str">
        <f>IFERROR(Table3[[#This Row],[Name of Parliamentarian Office]],"")</f>
        <v>Boele, Nicolette</v>
      </c>
      <c r="W20" t="str">
        <f t="shared" si="2"/>
        <v>Boele, Nicolette</v>
      </c>
    </row>
    <row r="21" spans="1:23" x14ac:dyDescent="0.25">
      <c r="A21">
        <v>8</v>
      </c>
      <c r="B21" s="9">
        <f t="shared" si="8"/>
        <v>45925</v>
      </c>
      <c r="C21" s="9">
        <f t="shared" si="8"/>
        <v>45938</v>
      </c>
      <c r="D21" s="56">
        <f t="shared" si="8"/>
        <v>45953</v>
      </c>
      <c r="E21" s="9">
        <f t="shared" si="5"/>
        <v>45942</v>
      </c>
      <c r="F21">
        <v>2026</v>
      </c>
      <c r="N21" t="s">
        <v>64</v>
      </c>
      <c r="V21" t="str">
        <f>IFERROR(Table3[[#This Row],[Name of Parliamentarian Office]],"")</f>
        <v>Bowen, Chris</v>
      </c>
      <c r="W21" t="str">
        <f t="shared" si="2"/>
        <v>Bowen, Chris</v>
      </c>
    </row>
    <row r="22" spans="1:23" x14ac:dyDescent="0.25">
      <c r="A22">
        <v>9</v>
      </c>
      <c r="B22" s="9">
        <f t="shared" si="8"/>
        <v>45939</v>
      </c>
      <c r="C22" s="9">
        <f t="shared" si="8"/>
        <v>45952</v>
      </c>
      <c r="D22" s="56">
        <f t="shared" si="8"/>
        <v>45967</v>
      </c>
      <c r="E22" s="9">
        <f t="shared" si="5"/>
        <v>45956</v>
      </c>
      <c r="F22">
        <v>2026</v>
      </c>
      <c r="N22" t="s">
        <v>65</v>
      </c>
      <c r="V22" t="str">
        <f>IFERROR(Table3[[#This Row],[Name of Parliamentarian Office]],"")</f>
        <v>Boyce, Colin</v>
      </c>
      <c r="W22" t="str">
        <f t="shared" si="2"/>
        <v>Boyce, Colin</v>
      </c>
    </row>
    <row r="23" spans="1:23" x14ac:dyDescent="0.25">
      <c r="A23">
        <v>10</v>
      </c>
      <c r="B23" s="9">
        <f t="shared" si="8"/>
        <v>45953</v>
      </c>
      <c r="C23" s="9">
        <f t="shared" si="8"/>
        <v>45966</v>
      </c>
      <c r="D23" s="56">
        <f t="shared" si="8"/>
        <v>45981</v>
      </c>
      <c r="E23" s="9">
        <f t="shared" si="5"/>
        <v>45970</v>
      </c>
      <c r="F23">
        <v>2026</v>
      </c>
      <c r="N23" t="s">
        <v>66</v>
      </c>
      <c r="V23" t="str">
        <f>IFERROR(Table3[[#This Row],[Name of Parliamentarian Office]],"")</f>
        <v>Bragg, Andrew</v>
      </c>
      <c r="W23" t="str">
        <f t="shared" si="2"/>
        <v>Bragg, Andrew</v>
      </c>
    </row>
    <row r="24" spans="1:23" x14ac:dyDescent="0.25">
      <c r="A24">
        <v>11</v>
      </c>
      <c r="B24" s="9">
        <f t="shared" si="8"/>
        <v>45967</v>
      </c>
      <c r="C24" s="9">
        <f t="shared" si="8"/>
        <v>45980</v>
      </c>
      <c r="D24" s="56">
        <f t="shared" si="8"/>
        <v>45995</v>
      </c>
      <c r="E24" s="9">
        <f t="shared" si="5"/>
        <v>45984</v>
      </c>
      <c r="F24">
        <v>2026</v>
      </c>
      <c r="N24" t="s">
        <v>244</v>
      </c>
      <c r="V24" t="str">
        <f>IFERROR(Table3[[#This Row],[Name of Parliamentarian Office]],"")</f>
        <v>Briskey, Jo</v>
      </c>
      <c r="W24" t="str">
        <f t="shared" si="2"/>
        <v>Briskey, Jo</v>
      </c>
    </row>
    <row r="25" spans="1:23" x14ac:dyDescent="0.25">
      <c r="A25">
        <v>12</v>
      </c>
      <c r="B25" s="9">
        <f t="shared" si="8"/>
        <v>45981</v>
      </c>
      <c r="C25" s="9">
        <f t="shared" si="8"/>
        <v>45994</v>
      </c>
      <c r="D25" s="56">
        <f t="shared" si="8"/>
        <v>46009</v>
      </c>
      <c r="E25" s="9">
        <f t="shared" si="5"/>
        <v>45998</v>
      </c>
      <c r="F25">
        <v>2026</v>
      </c>
      <c r="N25" t="s">
        <v>67</v>
      </c>
      <c r="V25" t="str">
        <f>IFERROR(Table3[[#This Row],[Name of Parliamentarian Office]],"")</f>
        <v>Brockman, William</v>
      </c>
      <c r="W25" t="str">
        <f t="shared" si="2"/>
        <v>Brockman, William</v>
      </c>
    </row>
    <row r="26" spans="1:23" x14ac:dyDescent="0.25">
      <c r="A26">
        <v>13</v>
      </c>
      <c r="B26" s="9">
        <f t="shared" si="8"/>
        <v>45995</v>
      </c>
      <c r="C26" s="9">
        <f t="shared" si="8"/>
        <v>46008</v>
      </c>
      <c r="D26" s="56">
        <f t="shared" si="8"/>
        <v>46023</v>
      </c>
      <c r="E26" s="9">
        <f t="shared" si="5"/>
        <v>46012</v>
      </c>
      <c r="F26">
        <v>2026</v>
      </c>
      <c r="N26" t="s">
        <v>68</v>
      </c>
      <c r="V26" t="str">
        <f>IFERROR(Table3[[#This Row],[Name of Parliamentarian Office]],"")</f>
        <v>Brown, Carol</v>
      </c>
      <c r="W26" t="str">
        <f t="shared" si="2"/>
        <v>Brown, Carol</v>
      </c>
    </row>
    <row r="27" spans="1:23" x14ac:dyDescent="0.25">
      <c r="A27">
        <v>14</v>
      </c>
      <c r="B27" s="9">
        <f t="shared" si="8"/>
        <v>46009</v>
      </c>
      <c r="C27" s="9">
        <f t="shared" si="8"/>
        <v>46022</v>
      </c>
      <c r="D27" s="56">
        <f t="shared" si="8"/>
        <v>46037</v>
      </c>
      <c r="E27" s="9">
        <f t="shared" si="5"/>
        <v>46026</v>
      </c>
      <c r="F27">
        <v>2026</v>
      </c>
      <c r="N27" t="s">
        <v>69</v>
      </c>
      <c r="V27" t="str">
        <f>IFERROR(Table3[[#This Row],[Name of Parliamentarian Office]],"")</f>
        <v>Buchholz, Scott</v>
      </c>
      <c r="W27" t="str">
        <f t="shared" si="2"/>
        <v>Buchholz, Scott</v>
      </c>
    </row>
    <row r="28" spans="1:23" x14ac:dyDescent="0.25">
      <c r="A28">
        <v>15</v>
      </c>
      <c r="B28" s="9">
        <f t="shared" ref="B28:D43" si="9">B27+14</f>
        <v>46023</v>
      </c>
      <c r="C28" s="9">
        <f t="shared" si="9"/>
        <v>46036</v>
      </c>
      <c r="D28" s="56">
        <f t="shared" si="9"/>
        <v>46051</v>
      </c>
      <c r="E28" s="9">
        <f t="shared" si="5"/>
        <v>46040</v>
      </c>
      <c r="F28">
        <v>2026</v>
      </c>
      <c r="N28" t="s">
        <v>70</v>
      </c>
      <c r="V28" t="str">
        <f>IFERROR(Table3[[#This Row],[Name of Parliamentarian Office]],"")</f>
        <v>Burke, Tony</v>
      </c>
      <c r="W28" t="str">
        <f t="shared" si="2"/>
        <v>Burke, Tony</v>
      </c>
    </row>
    <row r="29" spans="1:23" x14ac:dyDescent="0.25">
      <c r="A29">
        <v>16</v>
      </c>
      <c r="B29" s="9">
        <f t="shared" si="9"/>
        <v>46037</v>
      </c>
      <c r="C29" s="9">
        <f t="shared" si="9"/>
        <v>46050</v>
      </c>
      <c r="D29" s="56">
        <f t="shared" si="9"/>
        <v>46065</v>
      </c>
      <c r="E29" s="9">
        <f t="shared" si="5"/>
        <v>46054</v>
      </c>
      <c r="F29">
        <v>2026</v>
      </c>
      <c r="N29" t="s">
        <v>71</v>
      </c>
      <c r="V29" t="str">
        <f>IFERROR(Table3[[#This Row],[Name of Parliamentarian Office]],"")</f>
        <v>Burnell, Matt</v>
      </c>
      <c r="W29" t="str">
        <f t="shared" si="2"/>
        <v>Burnell, Matt</v>
      </c>
    </row>
    <row r="30" spans="1:23" x14ac:dyDescent="0.25">
      <c r="A30">
        <v>17</v>
      </c>
      <c r="B30" s="9">
        <f t="shared" si="9"/>
        <v>46051</v>
      </c>
      <c r="C30" s="9">
        <f t="shared" si="9"/>
        <v>46064</v>
      </c>
      <c r="D30" s="56">
        <f t="shared" si="9"/>
        <v>46079</v>
      </c>
      <c r="E30" s="9">
        <f t="shared" si="5"/>
        <v>46068</v>
      </c>
      <c r="F30">
        <v>2026</v>
      </c>
      <c r="N30" t="s">
        <v>72</v>
      </c>
      <c r="V30" t="str">
        <f>IFERROR(Table3[[#This Row],[Name of Parliamentarian Office]],"")</f>
        <v>Burns, Josh</v>
      </c>
      <c r="W30" t="str">
        <f t="shared" si="2"/>
        <v>Burns, Josh</v>
      </c>
    </row>
    <row r="31" spans="1:23" x14ac:dyDescent="0.25">
      <c r="A31">
        <v>18</v>
      </c>
      <c r="B31" s="9">
        <f t="shared" si="9"/>
        <v>46065</v>
      </c>
      <c r="C31" s="9">
        <f t="shared" si="9"/>
        <v>46078</v>
      </c>
      <c r="D31" s="56">
        <f t="shared" si="9"/>
        <v>46093</v>
      </c>
      <c r="E31" s="9">
        <f t="shared" si="5"/>
        <v>46082</v>
      </c>
      <c r="F31">
        <v>2026</v>
      </c>
      <c r="N31" t="s">
        <v>73</v>
      </c>
      <c r="V31" t="str">
        <f>IFERROR(Table3[[#This Row],[Name of Parliamentarian Office]],"")</f>
        <v>Butler, Mark</v>
      </c>
      <c r="W31" t="str">
        <f t="shared" si="2"/>
        <v>Butler, Mark</v>
      </c>
    </row>
    <row r="32" spans="1:23" x14ac:dyDescent="0.25">
      <c r="A32">
        <v>19</v>
      </c>
      <c r="B32" s="9">
        <f t="shared" si="9"/>
        <v>46079</v>
      </c>
      <c r="C32" s="9">
        <f t="shared" si="9"/>
        <v>46092</v>
      </c>
      <c r="D32" s="56">
        <f t="shared" si="9"/>
        <v>46107</v>
      </c>
      <c r="E32" s="9">
        <f t="shared" si="5"/>
        <v>46096</v>
      </c>
      <c r="F32">
        <v>2026</v>
      </c>
      <c r="N32" t="s">
        <v>74</v>
      </c>
      <c r="V32" t="str">
        <f>IFERROR(Table3[[#This Row],[Name of Parliamentarian Office]],"")</f>
        <v>Byrnes, Alison</v>
      </c>
      <c r="W32" t="str">
        <f t="shared" si="2"/>
        <v>Byrnes, Alison</v>
      </c>
    </row>
    <row r="33" spans="1:23" x14ac:dyDescent="0.25">
      <c r="A33">
        <v>20</v>
      </c>
      <c r="B33" s="9">
        <f t="shared" si="9"/>
        <v>46093</v>
      </c>
      <c r="C33" s="9">
        <f t="shared" si="9"/>
        <v>46106</v>
      </c>
      <c r="D33" s="56">
        <f t="shared" si="9"/>
        <v>46121</v>
      </c>
      <c r="E33" s="9">
        <f t="shared" si="5"/>
        <v>46110</v>
      </c>
      <c r="F33">
        <v>2026</v>
      </c>
      <c r="N33" t="s">
        <v>75</v>
      </c>
      <c r="V33" t="str">
        <f>IFERROR(Table3[[#This Row],[Name of Parliamentarian Office]],"")</f>
        <v>Cadell, Ross</v>
      </c>
      <c r="W33" t="str">
        <f t="shared" si="2"/>
        <v>Cadell, Ross</v>
      </c>
    </row>
    <row r="34" spans="1:23" x14ac:dyDescent="0.25">
      <c r="A34">
        <v>21</v>
      </c>
      <c r="B34" s="9">
        <f t="shared" si="9"/>
        <v>46107</v>
      </c>
      <c r="C34" s="9">
        <f t="shared" si="9"/>
        <v>46120</v>
      </c>
      <c r="D34" s="56">
        <f t="shared" si="9"/>
        <v>46135</v>
      </c>
      <c r="E34" s="9">
        <f t="shared" si="5"/>
        <v>46124</v>
      </c>
      <c r="F34">
        <v>2026</v>
      </c>
      <c r="N34" t="s">
        <v>76</v>
      </c>
      <c r="V34" t="str">
        <f>IFERROR(Table3[[#This Row],[Name of Parliamentarian Office]],"")</f>
        <v>Caldwell, Cameron</v>
      </c>
      <c r="W34" t="str">
        <f t="shared" si="2"/>
        <v>Caldwell, Cameron</v>
      </c>
    </row>
    <row r="35" spans="1:23" x14ac:dyDescent="0.25">
      <c r="A35">
        <v>22</v>
      </c>
      <c r="B35" s="9">
        <f t="shared" si="9"/>
        <v>46121</v>
      </c>
      <c r="C35" s="9">
        <f t="shared" si="9"/>
        <v>46134</v>
      </c>
      <c r="D35" s="56">
        <f t="shared" si="9"/>
        <v>46149</v>
      </c>
      <c r="E35" s="9">
        <f t="shared" si="5"/>
        <v>46138</v>
      </c>
      <c r="F35">
        <v>2026</v>
      </c>
      <c r="N35" t="s">
        <v>245</v>
      </c>
      <c r="V35" t="str">
        <f>IFERROR(Table3[[#This Row],[Name of Parliamentarian Office]],"")</f>
        <v>Campbell, Julie-Ann</v>
      </c>
      <c r="W35" t="str">
        <f t="shared" si="2"/>
        <v>Campbell, Julie-Ann</v>
      </c>
    </row>
    <row r="36" spans="1:23" x14ac:dyDescent="0.25">
      <c r="A36">
        <v>23</v>
      </c>
      <c r="B36" s="9">
        <f t="shared" si="9"/>
        <v>46135</v>
      </c>
      <c r="C36" s="9">
        <f t="shared" si="9"/>
        <v>46148</v>
      </c>
      <c r="D36" s="56">
        <f t="shared" si="9"/>
        <v>46163</v>
      </c>
      <c r="E36" s="9">
        <f t="shared" si="5"/>
        <v>46152</v>
      </c>
      <c r="F36">
        <v>2026</v>
      </c>
      <c r="N36" t="s">
        <v>77</v>
      </c>
      <c r="V36" t="str">
        <f>IFERROR(Table3[[#This Row],[Name of Parliamentarian Office]],"")</f>
        <v>Canavan, Matthew</v>
      </c>
      <c r="W36" t="str">
        <f t="shared" si="2"/>
        <v>Canavan, Matthew</v>
      </c>
    </row>
    <row r="37" spans="1:23" x14ac:dyDescent="0.25">
      <c r="A37">
        <v>24</v>
      </c>
      <c r="B37" s="9">
        <f t="shared" si="9"/>
        <v>46149</v>
      </c>
      <c r="C37" s="9">
        <f t="shared" si="9"/>
        <v>46162</v>
      </c>
      <c r="D37" s="56">
        <f t="shared" si="9"/>
        <v>46177</v>
      </c>
      <c r="E37" s="9">
        <f t="shared" si="5"/>
        <v>46166</v>
      </c>
      <c r="F37">
        <v>2026</v>
      </c>
      <c r="N37" t="s">
        <v>78</v>
      </c>
      <c r="V37" t="str">
        <f>IFERROR(Table3[[#This Row],[Name of Parliamentarian Office]],"")</f>
        <v>Cash, Michaelia</v>
      </c>
      <c r="W37" t="str">
        <f t="shared" si="2"/>
        <v>Cash, Michaelia</v>
      </c>
    </row>
    <row r="38" spans="1:23" x14ac:dyDescent="0.25">
      <c r="A38">
        <v>25</v>
      </c>
      <c r="B38" s="9">
        <f t="shared" si="9"/>
        <v>46163</v>
      </c>
      <c r="C38" s="9">
        <f t="shared" si="9"/>
        <v>46176</v>
      </c>
      <c r="D38" s="56">
        <f t="shared" si="9"/>
        <v>46191</v>
      </c>
      <c r="E38" s="9">
        <f t="shared" si="5"/>
        <v>46180</v>
      </c>
      <c r="F38">
        <v>2026</v>
      </c>
      <c r="N38" t="s">
        <v>246</v>
      </c>
      <c r="V38" t="str">
        <f>IFERROR(Table3[[#This Row],[Name of Parliamentarian Office]],"")</f>
        <v>Chaffey, Jamie</v>
      </c>
      <c r="W38" t="str">
        <f t="shared" si="2"/>
        <v>Chaffey, Jamie</v>
      </c>
    </row>
    <row r="39" spans="1:23" x14ac:dyDescent="0.25">
      <c r="A39">
        <v>26</v>
      </c>
      <c r="B39" s="9">
        <f t="shared" si="9"/>
        <v>46177</v>
      </c>
      <c r="C39" s="9">
        <f t="shared" si="9"/>
        <v>46190</v>
      </c>
      <c r="D39" s="56">
        <f t="shared" si="9"/>
        <v>46205</v>
      </c>
      <c r="E39" s="9">
        <f t="shared" si="5"/>
        <v>46194</v>
      </c>
      <c r="F39">
        <v>2026</v>
      </c>
      <c r="N39" t="s">
        <v>79</v>
      </c>
      <c r="V39" t="str">
        <f>IFERROR(Table3[[#This Row],[Name of Parliamentarian Office]],"")</f>
        <v>Chalmers, Jim</v>
      </c>
      <c r="W39" t="str">
        <f t="shared" si="2"/>
        <v>Chalmers, Jim</v>
      </c>
    </row>
    <row r="40" spans="1:23" x14ac:dyDescent="0.25">
      <c r="A40">
        <v>1</v>
      </c>
      <c r="B40" s="9">
        <f t="shared" si="9"/>
        <v>46191</v>
      </c>
      <c r="C40" s="9">
        <f t="shared" si="9"/>
        <v>46204</v>
      </c>
      <c r="D40" s="56">
        <f t="shared" si="9"/>
        <v>46219</v>
      </c>
      <c r="E40" s="9">
        <f t="shared" si="5"/>
        <v>46208</v>
      </c>
      <c r="F40">
        <f>F14+1</f>
        <v>2027</v>
      </c>
      <c r="N40" t="s">
        <v>80</v>
      </c>
      <c r="V40" t="str">
        <f>IFERROR(Table3[[#This Row],[Name of Parliamentarian Office]],"")</f>
        <v>Chandler, Claire</v>
      </c>
      <c r="W40" t="str">
        <f t="shared" si="2"/>
        <v>Chandler, Claire</v>
      </c>
    </row>
    <row r="41" spans="1:23" x14ac:dyDescent="0.25">
      <c r="A41">
        <f>A40+1</f>
        <v>2</v>
      </c>
      <c r="B41" s="9">
        <f t="shared" si="9"/>
        <v>46205</v>
      </c>
      <c r="C41" s="9">
        <f t="shared" si="9"/>
        <v>46218</v>
      </c>
      <c r="D41" s="56">
        <f t="shared" si="9"/>
        <v>46233</v>
      </c>
      <c r="E41" s="9">
        <f t="shared" si="5"/>
        <v>46222</v>
      </c>
      <c r="F41">
        <f>F15+1</f>
        <v>2027</v>
      </c>
      <c r="N41" t="s">
        <v>81</v>
      </c>
      <c r="V41" t="str">
        <f>IFERROR(Table3[[#This Row],[Name of Parliamentarian Office]],"")</f>
        <v>Chaney, Kate</v>
      </c>
      <c r="W41" t="str">
        <f>IFERROR(LEFT(V41,FIND(" ",V41,FIND(" ",V41)+1)-1),V41)</f>
        <v>Chaney, Kate</v>
      </c>
    </row>
    <row r="42" spans="1:23" x14ac:dyDescent="0.25">
      <c r="A42">
        <f t="shared" ref="A42:A105" si="10">A41+1</f>
        <v>3</v>
      </c>
      <c r="B42" s="9">
        <f t="shared" si="9"/>
        <v>46219</v>
      </c>
      <c r="C42" s="9">
        <f t="shared" si="9"/>
        <v>46232</v>
      </c>
      <c r="D42" s="56">
        <f t="shared" si="9"/>
        <v>46247</v>
      </c>
      <c r="E42" s="9">
        <f t="shared" si="5"/>
        <v>46236</v>
      </c>
      <c r="F42">
        <f t="shared" ref="F42:F105" si="11">F16+1</f>
        <v>2027</v>
      </c>
      <c r="N42" t="s">
        <v>82</v>
      </c>
      <c r="V42" t="str">
        <f>IFERROR(Table3[[#This Row],[Name of Parliamentarian Office]],"")</f>
        <v>Charlton, Andrew</v>
      </c>
      <c r="W42" t="str">
        <f t="shared" ref="W42:W105" si="12">IFERROR(LEFT(V42,FIND(" ",V42,FIND(" ",V42)+1)-1),V42)</f>
        <v>Charlton, Andrew</v>
      </c>
    </row>
    <row r="43" spans="1:23" x14ac:dyDescent="0.25">
      <c r="A43">
        <f t="shared" si="10"/>
        <v>4</v>
      </c>
      <c r="B43" s="9">
        <f t="shared" si="9"/>
        <v>46233</v>
      </c>
      <c r="C43" s="9">
        <f t="shared" si="9"/>
        <v>46246</v>
      </c>
      <c r="D43" s="56">
        <f t="shared" si="9"/>
        <v>46261</v>
      </c>
      <c r="E43" s="9">
        <f t="shared" si="5"/>
        <v>46250</v>
      </c>
      <c r="F43">
        <f t="shared" si="11"/>
        <v>2027</v>
      </c>
      <c r="N43" t="s">
        <v>83</v>
      </c>
      <c r="V43" t="str">
        <f>IFERROR(Table3[[#This Row],[Name of Parliamentarian Office]],"")</f>
        <v>Chester, Darren</v>
      </c>
      <c r="W43" t="str">
        <f t="shared" si="12"/>
        <v>Chester, Darren</v>
      </c>
    </row>
    <row r="44" spans="1:23" x14ac:dyDescent="0.25">
      <c r="A44">
        <f t="shared" si="10"/>
        <v>5</v>
      </c>
      <c r="B44" s="9">
        <f t="shared" ref="B44:D59" si="13">B43+14</f>
        <v>46247</v>
      </c>
      <c r="C44" s="9">
        <f t="shared" si="13"/>
        <v>46260</v>
      </c>
      <c r="D44" s="56">
        <f t="shared" si="13"/>
        <v>46275</v>
      </c>
      <c r="E44" s="9">
        <f t="shared" si="5"/>
        <v>46264</v>
      </c>
      <c r="F44">
        <f t="shared" si="11"/>
        <v>2027</v>
      </c>
      <c r="N44" t="s">
        <v>84</v>
      </c>
      <c r="V44" t="str">
        <f>IFERROR(Table3[[#This Row],[Name of Parliamentarian Office]],"")</f>
        <v>Chesters, Lisa</v>
      </c>
      <c r="W44" t="str">
        <f t="shared" si="12"/>
        <v>Chesters, Lisa</v>
      </c>
    </row>
    <row r="45" spans="1:23" x14ac:dyDescent="0.25">
      <c r="A45">
        <f t="shared" si="10"/>
        <v>6</v>
      </c>
      <c r="B45" s="9">
        <f t="shared" si="13"/>
        <v>46261</v>
      </c>
      <c r="C45" s="9">
        <f t="shared" si="13"/>
        <v>46274</v>
      </c>
      <c r="D45" s="56">
        <f t="shared" si="13"/>
        <v>46289</v>
      </c>
      <c r="E45" s="9">
        <f t="shared" si="5"/>
        <v>46278</v>
      </c>
      <c r="F45">
        <f t="shared" si="11"/>
        <v>2027</v>
      </c>
      <c r="N45" t="s">
        <v>85</v>
      </c>
      <c r="V45" t="str">
        <f>IFERROR(Table3[[#This Row],[Name of Parliamentarian Office]],"")</f>
        <v>Chisholm, Anthony</v>
      </c>
      <c r="W45" t="str">
        <f t="shared" si="12"/>
        <v>Chisholm, Anthony</v>
      </c>
    </row>
    <row r="46" spans="1:23" x14ac:dyDescent="0.25">
      <c r="A46">
        <f t="shared" si="10"/>
        <v>7</v>
      </c>
      <c r="B46" s="9">
        <f t="shared" si="13"/>
        <v>46275</v>
      </c>
      <c r="C46" s="9">
        <f t="shared" si="13"/>
        <v>46288</v>
      </c>
      <c r="D46" s="56">
        <f t="shared" si="13"/>
        <v>46303</v>
      </c>
      <c r="E46" s="9">
        <f t="shared" si="5"/>
        <v>46292</v>
      </c>
      <c r="F46">
        <f t="shared" si="11"/>
        <v>2027</v>
      </c>
      <c r="N46" t="s">
        <v>86</v>
      </c>
      <c r="V46" t="str">
        <f>IFERROR(Table3[[#This Row],[Name of Parliamentarian Office]],"")</f>
        <v>Ciccone, Raff</v>
      </c>
      <c r="W46" t="str">
        <f t="shared" si="12"/>
        <v>Ciccone, Raff</v>
      </c>
    </row>
    <row r="47" spans="1:23" x14ac:dyDescent="0.25">
      <c r="A47">
        <f t="shared" si="10"/>
        <v>8</v>
      </c>
      <c r="B47" s="9">
        <f t="shared" si="13"/>
        <v>46289</v>
      </c>
      <c r="C47" s="9">
        <f t="shared" si="13"/>
        <v>46302</v>
      </c>
      <c r="D47" s="56">
        <f t="shared" si="13"/>
        <v>46317</v>
      </c>
      <c r="E47" s="9">
        <f t="shared" si="5"/>
        <v>46306</v>
      </c>
      <c r="F47">
        <f t="shared" si="11"/>
        <v>2027</v>
      </c>
      <c r="N47" t="s">
        <v>87</v>
      </c>
      <c r="V47" t="str">
        <f>IFERROR(Table3[[#This Row],[Name of Parliamentarian Office]],"")</f>
        <v>Clare, Jason</v>
      </c>
      <c r="W47" t="str">
        <f t="shared" si="12"/>
        <v>Clare, Jason</v>
      </c>
    </row>
    <row r="48" spans="1:23" x14ac:dyDescent="0.25">
      <c r="A48">
        <f t="shared" si="10"/>
        <v>9</v>
      </c>
      <c r="B48" s="9">
        <f t="shared" si="13"/>
        <v>46303</v>
      </c>
      <c r="C48" s="9">
        <f t="shared" si="13"/>
        <v>46316</v>
      </c>
      <c r="D48" s="56">
        <f t="shared" si="13"/>
        <v>46331</v>
      </c>
      <c r="E48" s="9">
        <f t="shared" si="5"/>
        <v>46320</v>
      </c>
      <c r="F48">
        <f t="shared" si="11"/>
        <v>2027</v>
      </c>
      <c r="N48" t="s">
        <v>88</v>
      </c>
      <c r="V48" t="str">
        <f>IFERROR(Table3[[#This Row],[Name of Parliamentarian Office]],"")</f>
        <v>Claydon, Sharon</v>
      </c>
      <c r="W48" t="str">
        <f t="shared" si="12"/>
        <v>Claydon, Sharon</v>
      </c>
    </row>
    <row r="49" spans="1:23" x14ac:dyDescent="0.25">
      <c r="A49">
        <f t="shared" si="10"/>
        <v>10</v>
      </c>
      <c r="B49" s="9">
        <f t="shared" si="13"/>
        <v>46317</v>
      </c>
      <c r="C49" s="9">
        <f t="shared" si="13"/>
        <v>46330</v>
      </c>
      <c r="D49" s="56">
        <f t="shared" si="13"/>
        <v>46345</v>
      </c>
      <c r="E49" s="9">
        <f t="shared" si="5"/>
        <v>46334</v>
      </c>
      <c r="F49">
        <f t="shared" si="11"/>
        <v>2027</v>
      </c>
      <c r="N49" t="s">
        <v>247</v>
      </c>
      <c r="V49" t="str">
        <f>IFERROR(Table3[[#This Row],[Name of Parliamentarian Office]],"")</f>
        <v>Clutterham, Claire</v>
      </c>
      <c r="W49" t="str">
        <f t="shared" si="12"/>
        <v>Clutterham, Claire</v>
      </c>
    </row>
    <row r="50" spans="1:23" x14ac:dyDescent="0.25">
      <c r="A50">
        <f t="shared" si="10"/>
        <v>11</v>
      </c>
      <c r="B50" s="9">
        <f t="shared" si="13"/>
        <v>46331</v>
      </c>
      <c r="C50" s="9">
        <f t="shared" si="13"/>
        <v>46344</v>
      </c>
      <c r="D50" s="56">
        <f t="shared" si="13"/>
        <v>46359</v>
      </c>
      <c r="E50" s="9">
        <f t="shared" si="5"/>
        <v>46348</v>
      </c>
      <c r="F50">
        <f t="shared" si="11"/>
        <v>2027</v>
      </c>
      <c r="N50" t="s">
        <v>248</v>
      </c>
      <c r="V50" t="str">
        <f>IFERROR(Table3[[#This Row],[Name of Parliamentarian Office]],"")</f>
        <v>Coffey, Renee</v>
      </c>
      <c r="W50" t="str">
        <f t="shared" si="12"/>
        <v>Coffey, Renee</v>
      </c>
    </row>
    <row r="51" spans="1:23" x14ac:dyDescent="0.25">
      <c r="A51">
        <f t="shared" si="10"/>
        <v>12</v>
      </c>
      <c r="B51" s="9">
        <f t="shared" si="13"/>
        <v>46345</v>
      </c>
      <c r="C51" s="9">
        <f t="shared" si="13"/>
        <v>46358</v>
      </c>
      <c r="D51" s="56">
        <f t="shared" si="13"/>
        <v>46373</v>
      </c>
      <c r="E51" s="9">
        <f t="shared" si="5"/>
        <v>46362</v>
      </c>
      <c r="F51">
        <f t="shared" si="11"/>
        <v>2027</v>
      </c>
      <c r="N51" t="s">
        <v>89</v>
      </c>
      <c r="V51" t="str">
        <f>IFERROR(Table3[[#This Row],[Name of Parliamentarian Office]],"")</f>
        <v>Coker, Libby</v>
      </c>
      <c r="W51" t="str">
        <f t="shared" si="12"/>
        <v>Coker, Libby</v>
      </c>
    </row>
    <row r="52" spans="1:23" x14ac:dyDescent="0.25">
      <c r="A52">
        <f t="shared" si="10"/>
        <v>13</v>
      </c>
      <c r="B52" s="9">
        <f t="shared" si="13"/>
        <v>46359</v>
      </c>
      <c r="C52" s="9">
        <f t="shared" si="13"/>
        <v>46372</v>
      </c>
      <c r="D52" s="56">
        <f t="shared" si="13"/>
        <v>46387</v>
      </c>
      <c r="E52" s="9">
        <f t="shared" si="5"/>
        <v>46376</v>
      </c>
      <c r="F52">
        <f t="shared" si="11"/>
        <v>2027</v>
      </c>
      <c r="N52" t="s">
        <v>249</v>
      </c>
      <c r="V52" t="str">
        <f>IFERROR(Table3[[#This Row],[Name of Parliamentarian Office]],"")</f>
        <v>Colbeck, Richard Mansell</v>
      </c>
      <c r="W52" t="str">
        <f t="shared" si="12"/>
        <v>Colbeck, Richard</v>
      </c>
    </row>
    <row r="53" spans="1:23" x14ac:dyDescent="0.25">
      <c r="A53">
        <f t="shared" si="10"/>
        <v>14</v>
      </c>
      <c r="B53" s="9">
        <f t="shared" si="13"/>
        <v>46373</v>
      </c>
      <c r="C53" s="9">
        <f t="shared" si="13"/>
        <v>46386</v>
      </c>
      <c r="D53" s="56">
        <f t="shared" si="13"/>
        <v>46401</v>
      </c>
      <c r="E53" s="9">
        <f t="shared" si="5"/>
        <v>46390</v>
      </c>
      <c r="F53">
        <f t="shared" si="11"/>
        <v>2027</v>
      </c>
      <c r="N53" t="s">
        <v>250</v>
      </c>
      <c r="V53" t="str">
        <f>IFERROR(Table3[[#This Row],[Name of Parliamentarian Office]],"")</f>
        <v>Collins, Jessica</v>
      </c>
      <c r="W53" t="str">
        <f t="shared" si="12"/>
        <v>Collins, Jessica</v>
      </c>
    </row>
    <row r="54" spans="1:23" x14ac:dyDescent="0.25">
      <c r="A54">
        <f t="shared" si="10"/>
        <v>15</v>
      </c>
      <c r="B54" s="9">
        <f t="shared" si="13"/>
        <v>46387</v>
      </c>
      <c r="C54" s="9">
        <f t="shared" si="13"/>
        <v>46400</v>
      </c>
      <c r="D54" s="56">
        <f t="shared" si="13"/>
        <v>46415</v>
      </c>
      <c r="E54" s="9">
        <f t="shared" si="5"/>
        <v>46404</v>
      </c>
      <c r="F54">
        <f t="shared" si="11"/>
        <v>2027</v>
      </c>
      <c r="N54" t="s">
        <v>90</v>
      </c>
      <c r="V54" t="str">
        <f>IFERROR(Table3[[#This Row],[Name of Parliamentarian Office]],"")</f>
        <v>Collins, Julie</v>
      </c>
      <c r="W54" t="str">
        <f t="shared" si="12"/>
        <v>Collins, Julie</v>
      </c>
    </row>
    <row r="55" spans="1:23" x14ac:dyDescent="0.25">
      <c r="A55">
        <f t="shared" si="10"/>
        <v>16</v>
      </c>
      <c r="B55" s="9">
        <f t="shared" si="13"/>
        <v>46401</v>
      </c>
      <c r="C55" s="9">
        <f t="shared" si="13"/>
        <v>46414</v>
      </c>
      <c r="D55" s="56">
        <f t="shared" si="13"/>
        <v>46429</v>
      </c>
      <c r="E55" s="9">
        <f t="shared" si="5"/>
        <v>46418</v>
      </c>
      <c r="F55">
        <f t="shared" si="11"/>
        <v>2027</v>
      </c>
      <c r="N55" t="s">
        <v>251</v>
      </c>
      <c r="V55" t="str">
        <f>IFERROR(Table3[[#This Row],[Name of Parliamentarian Office]],"")</f>
        <v>Comer, Emma</v>
      </c>
      <c r="W55" t="str">
        <f t="shared" si="12"/>
        <v>Comer, Emma</v>
      </c>
    </row>
    <row r="56" spans="1:23" x14ac:dyDescent="0.25">
      <c r="A56">
        <f t="shared" si="10"/>
        <v>17</v>
      </c>
      <c r="B56" s="9">
        <f t="shared" si="13"/>
        <v>46415</v>
      </c>
      <c r="C56" s="9">
        <f t="shared" si="13"/>
        <v>46428</v>
      </c>
      <c r="D56" s="56">
        <f t="shared" si="13"/>
        <v>46443</v>
      </c>
      <c r="E56" s="9">
        <f t="shared" si="5"/>
        <v>46432</v>
      </c>
      <c r="F56">
        <f t="shared" si="11"/>
        <v>2027</v>
      </c>
      <c r="N56" t="s">
        <v>252</v>
      </c>
      <c r="V56" t="str">
        <f>IFERROR(Table3[[#This Row],[Name of Parliamentarian Office]],"")</f>
        <v>Conaghan, Pat</v>
      </c>
      <c r="W56" t="str">
        <f t="shared" si="12"/>
        <v>Conaghan, Pat</v>
      </c>
    </row>
    <row r="57" spans="1:23" x14ac:dyDescent="0.25">
      <c r="A57">
        <f t="shared" si="10"/>
        <v>18</v>
      </c>
      <c r="B57" s="9">
        <f t="shared" si="13"/>
        <v>46429</v>
      </c>
      <c r="C57" s="9">
        <f t="shared" si="13"/>
        <v>46442</v>
      </c>
      <c r="D57" s="56">
        <f t="shared" si="13"/>
        <v>46457</v>
      </c>
      <c r="E57" s="9">
        <f t="shared" si="5"/>
        <v>46446</v>
      </c>
      <c r="F57">
        <f t="shared" si="11"/>
        <v>2027</v>
      </c>
      <c r="N57" t="s">
        <v>253</v>
      </c>
      <c r="V57" t="str">
        <f>IFERROR(Table3[[#This Row],[Name of Parliamentarian Office]],"")</f>
        <v>Conroy, Pat</v>
      </c>
      <c r="W57" t="str">
        <f t="shared" si="12"/>
        <v>Conroy, Pat</v>
      </c>
    </row>
    <row r="58" spans="1:23" x14ac:dyDescent="0.25">
      <c r="A58">
        <f t="shared" si="10"/>
        <v>19</v>
      </c>
      <c r="B58" s="9">
        <f t="shared" si="13"/>
        <v>46443</v>
      </c>
      <c r="C58" s="9">
        <f t="shared" si="13"/>
        <v>46456</v>
      </c>
      <c r="D58" s="56">
        <f t="shared" si="13"/>
        <v>46471</v>
      </c>
      <c r="E58" s="9">
        <f t="shared" si="5"/>
        <v>46460</v>
      </c>
      <c r="F58">
        <f t="shared" si="11"/>
        <v>2027</v>
      </c>
      <c r="N58" t="s">
        <v>254</v>
      </c>
      <c r="V58" t="str">
        <f>IFERROR(Table3[[#This Row],[Name of Parliamentarian Office]],"")</f>
        <v>Cook, Kara</v>
      </c>
      <c r="W58" t="str">
        <f t="shared" si="12"/>
        <v>Cook, Kara</v>
      </c>
    </row>
    <row r="59" spans="1:23" x14ac:dyDescent="0.25">
      <c r="A59">
        <f t="shared" si="10"/>
        <v>20</v>
      </c>
      <c r="B59" s="9">
        <f t="shared" si="13"/>
        <v>46457</v>
      </c>
      <c r="C59" s="9">
        <f t="shared" si="13"/>
        <v>46470</v>
      </c>
      <c r="D59" s="56">
        <f t="shared" si="13"/>
        <v>46485</v>
      </c>
      <c r="E59" s="9">
        <f t="shared" si="5"/>
        <v>46474</v>
      </c>
      <c r="F59">
        <f t="shared" si="11"/>
        <v>2027</v>
      </c>
      <c r="N59" t="s">
        <v>255</v>
      </c>
      <c r="V59" t="str">
        <f>IFERROR(Table3[[#This Row],[Name of Parliamentarian Office]],"")</f>
        <v>Cook, Trish</v>
      </c>
      <c r="W59" t="str">
        <f t="shared" si="12"/>
        <v>Cook, Trish</v>
      </c>
    </row>
    <row r="60" spans="1:23" x14ac:dyDescent="0.25">
      <c r="A60">
        <f t="shared" si="10"/>
        <v>21</v>
      </c>
      <c r="B60" s="9">
        <f t="shared" ref="B60:D75" si="14">B59+14</f>
        <v>46471</v>
      </c>
      <c r="C60" s="9">
        <f t="shared" si="14"/>
        <v>46484</v>
      </c>
      <c r="D60" s="56">
        <f t="shared" si="14"/>
        <v>46499</v>
      </c>
      <c r="E60" s="9">
        <f t="shared" si="5"/>
        <v>46488</v>
      </c>
      <c r="F60">
        <f t="shared" si="11"/>
        <v>2027</v>
      </c>
      <c r="N60" t="s">
        <v>91</v>
      </c>
      <c r="V60" t="str">
        <f>IFERROR(Table3[[#This Row],[Name of Parliamentarian Office]],"")</f>
        <v>Cox, Dorinda</v>
      </c>
      <c r="W60" t="str">
        <f t="shared" si="12"/>
        <v>Cox, Dorinda</v>
      </c>
    </row>
    <row r="61" spans="1:23" x14ac:dyDescent="0.25">
      <c r="A61">
        <f t="shared" si="10"/>
        <v>22</v>
      </c>
      <c r="B61" s="9">
        <f t="shared" si="14"/>
        <v>46485</v>
      </c>
      <c r="C61" s="9">
        <f t="shared" si="14"/>
        <v>46498</v>
      </c>
      <c r="D61" s="56">
        <f t="shared" si="14"/>
        <v>46513</v>
      </c>
      <c r="E61" s="9">
        <f t="shared" si="5"/>
        <v>46502</v>
      </c>
      <c r="F61">
        <f t="shared" si="11"/>
        <v>2027</v>
      </c>
      <c r="N61" t="s">
        <v>92</v>
      </c>
      <c r="V61" t="str">
        <f>IFERROR(Table3[[#This Row],[Name of Parliamentarian Office]],"")</f>
        <v>Darmanin, Lisa</v>
      </c>
      <c r="W61" t="str">
        <f t="shared" si="12"/>
        <v>Darmanin, Lisa</v>
      </c>
    </row>
    <row r="62" spans="1:23" x14ac:dyDescent="0.25">
      <c r="A62">
        <f t="shared" si="10"/>
        <v>23</v>
      </c>
      <c r="B62" s="9">
        <f t="shared" si="14"/>
        <v>46499</v>
      </c>
      <c r="C62" s="9">
        <f t="shared" si="14"/>
        <v>46512</v>
      </c>
      <c r="D62" s="56">
        <f t="shared" si="14"/>
        <v>46527</v>
      </c>
      <c r="E62" s="9">
        <f t="shared" si="5"/>
        <v>46516</v>
      </c>
      <c r="F62">
        <f t="shared" si="11"/>
        <v>2027</v>
      </c>
      <c r="N62" t="s">
        <v>93</v>
      </c>
      <c r="V62" t="str">
        <f>IFERROR(Table3[[#This Row],[Name of Parliamentarian Office]],"")</f>
        <v>Dick, Milton</v>
      </c>
      <c r="W62" t="str">
        <f t="shared" si="12"/>
        <v>Dick, Milton</v>
      </c>
    </row>
    <row r="63" spans="1:23" x14ac:dyDescent="0.25">
      <c r="A63">
        <f t="shared" si="10"/>
        <v>24</v>
      </c>
      <c r="B63" s="9">
        <f t="shared" si="14"/>
        <v>46513</v>
      </c>
      <c r="C63" s="9">
        <f t="shared" si="14"/>
        <v>46526</v>
      </c>
      <c r="D63" s="56">
        <f t="shared" si="14"/>
        <v>46541</v>
      </c>
      <c r="E63" s="9">
        <f t="shared" si="5"/>
        <v>46530</v>
      </c>
      <c r="F63">
        <f t="shared" si="11"/>
        <v>2027</v>
      </c>
      <c r="N63" t="s">
        <v>293</v>
      </c>
      <c r="V63" t="str">
        <f>IFERROR(Table3[[#This Row],[Name of Parliamentarian Office]],"")</f>
        <v>Dolega, Josh</v>
      </c>
      <c r="W63" t="str">
        <f t="shared" si="12"/>
        <v>Dolega, Josh</v>
      </c>
    </row>
    <row r="64" spans="1:23" x14ac:dyDescent="0.25">
      <c r="A64">
        <f t="shared" si="10"/>
        <v>25</v>
      </c>
      <c r="B64" s="9">
        <f t="shared" si="14"/>
        <v>46527</v>
      </c>
      <c r="C64" s="9">
        <f t="shared" si="14"/>
        <v>46540</v>
      </c>
      <c r="D64" s="56">
        <f t="shared" si="14"/>
        <v>46555</v>
      </c>
      <c r="E64" s="9">
        <f t="shared" si="5"/>
        <v>46544</v>
      </c>
      <c r="F64">
        <f t="shared" si="11"/>
        <v>2027</v>
      </c>
      <c r="N64" t="s">
        <v>256</v>
      </c>
      <c r="V64" t="str">
        <f>IFERROR(Table3[[#This Row],[Name of Parliamentarian Office]],"")</f>
        <v>Dowling, Richard</v>
      </c>
      <c r="W64" t="str">
        <f t="shared" si="12"/>
        <v>Dowling, Richard</v>
      </c>
    </row>
    <row r="65" spans="1:23" x14ac:dyDescent="0.25">
      <c r="A65">
        <f t="shared" si="10"/>
        <v>26</v>
      </c>
      <c r="B65" s="9">
        <f t="shared" si="14"/>
        <v>46541</v>
      </c>
      <c r="C65" s="9">
        <f t="shared" si="14"/>
        <v>46554</v>
      </c>
      <c r="D65" s="56">
        <f t="shared" si="14"/>
        <v>46569</v>
      </c>
      <c r="E65" s="9">
        <f t="shared" si="5"/>
        <v>46558</v>
      </c>
      <c r="F65">
        <f t="shared" si="11"/>
        <v>2027</v>
      </c>
      <c r="N65" t="s">
        <v>94</v>
      </c>
      <c r="V65" t="str">
        <f>IFERROR(Table3[[#This Row],[Name of Parliamentarian Office]],"")</f>
        <v>Doyle, Mary</v>
      </c>
      <c r="W65" t="str">
        <f t="shared" si="12"/>
        <v>Doyle, Mary</v>
      </c>
    </row>
    <row r="66" spans="1:23" x14ac:dyDescent="0.25">
      <c r="A66">
        <f t="shared" si="10"/>
        <v>27</v>
      </c>
      <c r="B66" s="9">
        <f t="shared" si="14"/>
        <v>46555</v>
      </c>
      <c r="C66" s="9">
        <f t="shared" si="14"/>
        <v>46568</v>
      </c>
      <c r="D66" s="56">
        <f t="shared" si="14"/>
        <v>46583</v>
      </c>
      <c r="E66" s="9">
        <f t="shared" si="5"/>
        <v>46572</v>
      </c>
      <c r="F66">
        <f t="shared" si="11"/>
        <v>2028</v>
      </c>
      <c r="N66" t="s">
        <v>95</v>
      </c>
      <c r="V66" t="str">
        <f>IFERROR(Table3[[#This Row],[Name of Parliamentarian Office]],"")</f>
        <v>Dreyfus, Mark</v>
      </c>
      <c r="W66" t="str">
        <f t="shared" si="12"/>
        <v>Dreyfus, Mark</v>
      </c>
    </row>
    <row r="67" spans="1:23" x14ac:dyDescent="0.25">
      <c r="A67">
        <v>1</v>
      </c>
      <c r="B67" s="9">
        <f t="shared" si="14"/>
        <v>46569</v>
      </c>
      <c r="C67" s="9">
        <f t="shared" si="14"/>
        <v>46582</v>
      </c>
      <c r="D67" s="56">
        <f t="shared" si="14"/>
        <v>46597</v>
      </c>
      <c r="E67" s="9">
        <f t="shared" ref="E67:E130" si="15">C67+4</f>
        <v>46586</v>
      </c>
      <c r="F67">
        <f t="shared" si="11"/>
        <v>2028</v>
      </c>
      <c r="N67" t="s">
        <v>96</v>
      </c>
      <c r="V67" t="str">
        <f>IFERROR(Table3[[#This Row],[Name of Parliamentarian Office]],"")</f>
        <v>Duniam, Jonathon</v>
      </c>
      <c r="W67" t="str">
        <f t="shared" si="12"/>
        <v>Duniam, Jonathon</v>
      </c>
    </row>
    <row r="68" spans="1:23" x14ac:dyDescent="0.25">
      <c r="A68">
        <f t="shared" si="10"/>
        <v>2</v>
      </c>
      <c r="B68" s="9">
        <f t="shared" si="14"/>
        <v>46583</v>
      </c>
      <c r="C68" s="9">
        <f t="shared" si="14"/>
        <v>46596</v>
      </c>
      <c r="D68" s="56">
        <f t="shared" si="14"/>
        <v>46611</v>
      </c>
      <c r="E68" s="9">
        <f t="shared" si="15"/>
        <v>46600</v>
      </c>
      <c r="F68">
        <f t="shared" si="11"/>
        <v>2028</v>
      </c>
      <c r="N68" t="s">
        <v>97</v>
      </c>
      <c r="V68" t="str">
        <f>IFERROR(Table3[[#This Row],[Name of Parliamentarian Office]],"")</f>
        <v>Elliot, Justine</v>
      </c>
      <c r="W68" t="str">
        <f t="shared" si="12"/>
        <v>Elliot, Justine</v>
      </c>
    </row>
    <row r="69" spans="1:23" x14ac:dyDescent="0.25">
      <c r="A69">
        <f t="shared" si="10"/>
        <v>3</v>
      </c>
      <c r="B69" s="9">
        <f t="shared" si="14"/>
        <v>46597</v>
      </c>
      <c r="C69" s="9">
        <f t="shared" si="14"/>
        <v>46610</v>
      </c>
      <c r="D69" s="56">
        <f t="shared" si="14"/>
        <v>46625</v>
      </c>
      <c r="E69" s="9">
        <f t="shared" si="15"/>
        <v>46614</v>
      </c>
      <c r="F69">
        <f t="shared" si="11"/>
        <v>2028</v>
      </c>
      <c r="N69" t="s">
        <v>98</v>
      </c>
      <c r="V69" t="str">
        <f>IFERROR(Table3[[#This Row],[Name of Parliamentarian Office]],"")</f>
        <v>Farrell, Don</v>
      </c>
      <c r="W69" t="str">
        <f t="shared" si="12"/>
        <v>Farrell, Don</v>
      </c>
    </row>
    <row r="70" spans="1:23" x14ac:dyDescent="0.25">
      <c r="A70">
        <f t="shared" si="10"/>
        <v>4</v>
      </c>
      <c r="B70" s="9">
        <f t="shared" si="14"/>
        <v>46611</v>
      </c>
      <c r="C70" s="9">
        <f t="shared" si="14"/>
        <v>46624</v>
      </c>
      <c r="D70" s="56">
        <f t="shared" si="14"/>
        <v>46639</v>
      </c>
      <c r="E70" s="9">
        <f t="shared" si="15"/>
        <v>46628</v>
      </c>
      <c r="F70">
        <f t="shared" si="11"/>
        <v>2028</v>
      </c>
      <c r="N70" t="s">
        <v>99</v>
      </c>
      <c r="V70" t="str">
        <f>IFERROR(Table3[[#This Row],[Name of Parliamentarian Office]],"")</f>
        <v>Faruqi, Mehreen</v>
      </c>
      <c r="W70" t="str">
        <f t="shared" si="12"/>
        <v>Faruqi, Mehreen</v>
      </c>
    </row>
    <row r="71" spans="1:23" x14ac:dyDescent="0.25">
      <c r="A71">
        <f t="shared" si="10"/>
        <v>5</v>
      </c>
      <c r="B71" s="9">
        <f t="shared" si="14"/>
        <v>46625</v>
      </c>
      <c r="C71" s="9">
        <f t="shared" si="14"/>
        <v>46638</v>
      </c>
      <c r="D71" s="56">
        <f t="shared" si="14"/>
        <v>46653</v>
      </c>
      <c r="E71" s="9">
        <f t="shared" si="15"/>
        <v>46642</v>
      </c>
      <c r="F71">
        <f t="shared" si="11"/>
        <v>2028</v>
      </c>
      <c r="N71" t="s">
        <v>100</v>
      </c>
      <c r="V71" t="str">
        <f>IFERROR(Table3[[#This Row],[Name of Parliamentarian Office]],"")</f>
        <v>Fernando, Cassandra</v>
      </c>
      <c r="W71" t="str">
        <f t="shared" si="12"/>
        <v>Fernando, Cassandra</v>
      </c>
    </row>
    <row r="72" spans="1:23" x14ac:dyDescent="0.25">
      <c r="A72">
        <f t="shared" si="10"/>
        <v>6</v>
      </c>
      <c r="B72" s="9">
        <f t="shared" si="14"/>
        <v>46639</v>
      </c>
      <c r="C72" s="9">
        <f t="shared" si="14"/>
        <v>46652</v>
      </c>
      <c r="D72" s="56">
        <f t="shared" si="14"/>
        <v>46667</v>
      </c>
      <c r="E72" s="9">
        <f t="shared" si="15"/>
        <v>46656</v>
      </c>
      <c r="F72">
        <f t="shared" si="11"/>
        <v>2028</v>
      </c>
      <c r="N72" t="s">
        <v>257</v>
      </c>
      <c r="V72" t="str">
        <f>IFERROR(Table3[[#This Row],[Name of Parliamentarian Office]],"")</f>
        <v>France, Ali</v>
      </c>
      <c r="W72" t="str">
        <f t="shared" si="12"/>
        <v>France, Ali</v>
      </c>
    </row>
    <row r="73" spans="1:23" x14ac:dyDescent="0.25">
      <c r="A73">
        <f t="shared" si="10"/>
        <v>7</v>
      </c>
      <c r="B73" s="9">
        <f t="shared" si="14"/>
        <v>46653</v>
      </c>
      <c r="C73" s="9">
        <f t="shared" si="14"/>
        <v>46666</v>
      </c>
      <c r="D73" s="56">
        <f t="shared" si="14"/>
        <v>46681</v>
      </c>
      <c r="E73" s="9">
        <f t="shared" si="15"/>
        <v>46670</v>
      </c>
      <c r="F73">
        <f t="shared" si="11"/>
        <v>2028</v>
      </c>
      <c r="N73" t="s">
        <v>258</v>
      </c>
      <c r="V73" t="str">
        <f>IFERROR(Table3[[#This Row],[Name of Parliamentarian Office]],"")</f>
        <v>Freelander, Mike</v>
      </c>
      <c r="W73" t="str">
        <f t="shared" si="12"/>
        <v>Freelander, Mike</v>
      </c>
    </row>
    <row r="74" spans="1:23" x14ac:dyDescent="0.25">
      <c r="A74">
        <f t="shared" si="10"/>
        <v>8</v>
      </c>
      <c r="B74" s="9">
        <f t="shared" si="14"/>
        <v>46667</v>
      </c>
      <c r="C74" s="9">
        <f t="shared" si="14"/>
        <v>46680</v>
      </c>
      <c r="D74" s="56">
        <f t="shared" si="14"/>
        <v>46695</v>
      </c>
      <c r="E74" s="9">
        <f t="shared" si="15"/>
        <v>46684</v>
      </c>
      <c r="F74">
        <f t="shared" si="11"/>
        <v>2028</v>
      </c>
      <c r="N74" t="s">
        <v>259</v>
      </c>
      <c r="V74" t="str">
        <f>IFERROR(Table3[[#This Row],[Name of Parliamentarian Office]],"")</f>
        <v>French, Tom</v>
      </c>
      <c r="W74" t="str">
        <f t="shared" si="12"/>
        <v>French, Tom</v>
      </c>
    </row>
    <row r="75" spans="1:23" x14ac:dyDescent="0.25">
      <c r="A75">
        <f t="shared" si="10"/>
        <v>9</v>
      </c>
      <c r="B75" s="9">
        <f t="shared" si="14"/>
        <v>46681</v>
      </c>
      <c r="C75" s="9">
        <f t="shared" si="14"/>
        <v>46694</v>
      </c>
      <c r="D75" s="56">
        <f t="shared" si="14"/>
        <v>46709</v>
      </c>
      <c r="E75" s="9">
        <f t="shared" si="15"/>
        <v>46698</v>
      </c>
      <c r="F75">
        <f t="shared" si="11"/>
        <v>2028</v>
      </c>
      <c r="N75" t="s">
        <v>101</v>
      </c>
      <c r="V75" t="str">
        <f>IFERROR(Table3[[#This Row],[Name of Parliamentarian Office]],"")</f>
        <v>Gallagher, Katy</v>
      </c>
      <c r="W75" t="str">
        <f t="shared" si="12"/>
        <v>Gallagher, Katy</v>
      </c>
    </row>
    <row r="76" spans="1:23" x14ac:dyDescent="0.25">
      <c r="A76">
        <f t="shared" si="10"/>
        <v>10</v>
      </c>
      <c r="B76" s="9">
        <f t="shared" ref="B76:D91" si="16">B75+14</f>
        <v>46695</v>
      </c>
      <c r="C76" s="9">
        <f t="shared" si="16"/>
        <v>46708</v>
      </c>
      <c r="D76" s="56">
        <f t="shared" si="16"/>
        <v>46723</v>
      </c>
      <c r="E76" s="9">
        <f t="shared" si="15"/>
        <v>46712</v>
      </c>
      <c r="F76">
        <f t="shared" si="11"/>
        <v>2028</v>
      </c>
      <c r="N76" t="s">
        <v>102</v>
      </c>
      <c r="V76" t="str">
        <f>IFERROR(Table3[[#This Row],[Name of Parliamentarian Office]],"")</f>
        <v>Garland, Carina</v>
      </c>
      <c r="W76" t="str">
        <f t="shared" si="12"/>
        <v>Garland, Carina</v>
      </c>
    </row>
    <row r="77" spans="1:23" x14ac:dyDescent="0.25">
      <c r="A77">
        <f t="shared" si="10"/>
        <v>11</v>
      </c>
      <c r="B77" s="9">
        <f t="shared" si="16"/>
        <v>46709</v>
      </c>
      <c r="C77" s="9">
        <f t="shared" si="16"/>
        <v>46722</v>
      </c>
      <c r="D77" s="56">
        <f t="shared" si="16"/>
        <v>46737</v>
      </c>
      <c r="E77" s="9">
        <f t="shared" si="15"/>
        <v>46726</v>
      </c>
      <c r="F77">
        <f t="shared" si="11"/>
        <v>2028</v>
      </c>
      <c r="N77" t="s">
        <v>103</v>
      </c>
      <c r="V77" t="str">
        <f>IFERROR(Table3[[#This Row],[Name of Parliamentarian Office]],"")</f>
        <v>Gee, Andrew</v>
      </c>
      <c r="W77" t="str">
        <f t="shared" si="12"/>
        <v>Gee, Andrew</v>
      </c>
    </row>
    <row r="78" spans="1:23" x14ac:dyDescent="0.25">
      <c r="A78">
        <f t="shared" si="10"/>
        <v>12</v>
      </c>
      <c r="B78" s="9">
        <f t="shared" si="16"/>
        <v>46723</v>
      </c>
      <c r="C78" s="9">
        <f t="shared" si="16"/>
        <v>46736</v>
      </c>
      <c r="D78" s="56">
        <f t="shared" si="16"/>
        <v>46751</v>
      </c>
      <c r="E78" s="9">
        <f t="shared" si="15"/>
        <v>46740</v>
      </c>
      <c r="F78">
        <f t="shared" si="11"/>
        <v>2028</v>
      </c>
      <c r="N78" t="s">
        <v>104</v>
      </c>
      <c r="V78" t="str">
        <f>IFERROR(Table3[[#This Row],[Name of Parliamentarian Office]],"")</f>
        <v>Georganas, Steve</v>
      </c>
      <c r="W78" t="str">
        <f t="shared" si="12"/>
        <v>Georganas, Steve</v>
      </c>
    </row>
    <row r="79" spans="1:23" x14ac:dyDescent="0.25">
      <c r="A79">
        <f t="shared" si="10"/>
        <v>13</v>
      </c>
      <c r="B79" s="9">
        <f t="shared" si="16"/>
        <v>46737</v>
      </c>
      <c r="C79" s="9">
        <f t="shared" si="16"/>
        <v>46750</v>
      </c>
      <c r="D79" s="56">
        <f t="shared" si="16"/>
        <v>46765</v>
      </c>
      <c r="E79" s="9">
        <f t="shared" si="15"/>
        <v>46754</v>
      </c>
      <c r="F79">
        <f t="shared" si="11"/>
        <v>2028</v>
      </c>
      <c r="N79" t="s">
        <v>105</v>
      </c>
      <c r="V79" t="str">
        <f>IFERROR(Table3[[#This Row],[Name of Parliamentarian Office]],"")</f>
        <v>Ghosh, Varun</v>
      </c>
      <c r="W79" t="str">
        <f t="shared" si="12"/>
        <v>Ghosh, Varun</v>
      </c>
    </row>
    <row r="80" spans="1:23" x14ac:dyDescent="0.25">
      <c r="A80">
        <f t="shared" si="10"/>
        <v>14</v>
      </c>
      <c r="B80" s="9">
        <f t="shared" si="16"/>
        <v>46751</v>
      </c>
      <c r="C80" s="9">
        <f t="shared" si="16"/>
        <v>46764</v>
      </c>
      <c r="D80" s="56">
        <f t="shared" si="16"/>
        <v>46779</v>
      </c>
      <c r="E80" s="9">
        <f t="shared" si="15"/>
        <v>46768</v>
      </c>
      <c r="F80">
        <f t="shared" si="11"/>
        <v>2028</v>
      </c>
      <c r="N80" t="s">
        <v>106</v>
      </c>
      <c r="V80" t="str">
        <f>IFERROR(Table3[[#This Row],[Name of Parliamentarian Office]],"")</f>
        <v>Giles, Andrew</v>
      </c>
      <c r="W80" t="str">
        <f t="shared" si="12"/>
        <v>Giles, Andrew</v>
      </c>
    </row>
    <row r="81" spans="1:23" x14ac:dyDescent="0.25">
      <c r="A81">
        <f t="shared" si="10"/>
        <v>15</v>
      </c>
      <c r="B81" s="9">
        <f t="shared" si="16"/>
        <v>46765</v>
      </c>
      <c r="C81" s="9">
        <f t="shared" si="16"/>
        <v>46778</v>
      </c>
      <c r="D81" s="56">
        <f t="shared" si="16"/>
        <v>46793</v>
      </c>
      <c r="E81" s="9">
        <f t="shared" si="15"/>
        <v>46782</v>
      </c>
      <c r="F81">
        <f t="shared" si="11"/>
        <v>2028</v>
      </c>
      <c r="N81" t="s">
        <v>107</v>
      </c>
      <c r="V81" t="str">
        <f>IFERROR(Table3[[#This Row],[Name of Parliamentarian Office]],"")</f>
        <v>Gorman, Patrick</v>
      </c>
      <c r="W81" t="str">
        <f t="shared" si="12"/>
        <v>Gorman, Patrick</v>
      </c>
    </row>
    <row r="82" spans="1:23" x14ac:dyDescent="0.25">
      <c r="A82">
        <f t="shared" si="10"/>
        <v>16</v>
      </c>
      <c r="B82" s="9">
        <f t="shared" si="16"/>
        <v>46779</v>
      </c>
      <c r="C82" s="9">
        <f t="shared" si="16"/>
        <v>46792</v>
      </c>
      <c r="D82" s="56">
        <f t="shared" si="16"/>
        <v>46807</v>
      </c>
      <c r="E82" s="9">
        <f t="shared" si="15"/>
        <v>46796</v>
      </c>
      <c r="F82">
        <f t="shared" si="11"/>
        <v>2028</v>
      </c>
      <c r="N82" t="s">
        <v>291</v>
      </c>
      <c r="V82" t="str">
        <f>IFERROR(Table3[[#This Row],[Name of Parliamentarian Office]],"")</f>
        <v>Gosling, Luke</v>
      </c>
      <c r="W82" t="str">
        <f t="shared" si="12"/>
        <v>Gosling, Luke</v>
      </c>
    </row>
    <row r="83" spans="1:23" x14ac:dyDescent="0.25">
      <c r="A83">
        <f t="shared" si="10"/>
        <v>17</v>
      </c>
      <c r="B83" s="9">
        <f t="shared" si="16"/>
        <v>46793</v>
      </c>
      <c r="C83" s="9">
        <f t="shared" si="16"/>
        <v>46806</v>
      </c>
      <c r="D83" s="56">
        <f t="shared" si="16"/>
        <v>46821</v>
      </c>
      <c r="E83" s="9">
        <f t="shared" si="15"/>
        <v>46810</v>
      </c>
      <c r="F83">
        <f t="shared" si="11"/>
        <v>2028</v>
      </c>
      <c r="N83" t="s">
        <v>108</v>
      </c>
      <c r="V83" t="str">
        <f>IFERROR(Table3[[#This Row],[Name of Parliamentarian Office]],"")</f>
        <v>Green, Nita</v>
      </c>
      <c r="W83" t="str">
        <f t="shared" si="12"/>
        <v>Green, Nita</v>
      </c>
    </row>
    <row r="84" spans="1:23" x14ac:dyDescent="0.25">
      <c r="A84">
        <f t="shared" si="10"/>
        <v>18</v>
      </c>
      <c r="B84" s="9">
        <f t="shared" si="16"/>
        <v>46807</v>
      </c>
      <c r="C84" s="9">
        <f t="shared" si="16"/>
        <v>46820</v>
      </c>
      <c r="D84" s="56">
        <f t="shared" si="16"/>
        <v>46835</v>
      </c>
      <c r="E84" s="9">
        <f t="shared" si="15"/>
        <v>46824</v>
      </c>
      <c r="F84">
        <f t="shared" si="11"/>
        <v>2028</v>
      </c>
      <c r="N84" t="s">
        <v>260</v>
      </c>
      <c r="V84" t="str">
        <f>IFERROR(Table3[[#This Row],[Name of Parliamentarian Office]],"")</f>
        <v>Gregg, Matt</v>
      </c>
      <c r="W84" t="str">
        <f t="shared" si="12"/>
        <v>Gregg, Matt</v>
      </c>
    </row>
    <row r="85" spans="1:23" x14ac:dyDescent="0.25">
      <c r="A85">
        <f t="shared" si="10"/>
        <v>19</v>
      </c>
      <c r="B85" s="9">
        <f t="shared" si="16"/>
        <v>46821</v>
      </c>
      <c r="C85" s="9">
        <f t="shared" si="16"/>
        <v>46834</v>
      </c>
      <c r="D85" s="56">
        <f t="shared" si="16"/>
        <v>46849</v>
      </c>
      <c r="E85" s="9">
        <f t="shared" si="15"/>
        <v>46838</v>
      </c>
      <c r="F85">
        <f t="shared" si="11"/>
        <v>2028</v>
      </c>
      <c r="N85" t="s">
        <v>109</v>
      </c>
      <c r="V85" t="str">
        <f>IFERROR(Table3[[#This Row],[Name of Parliamentarian Office]],"")</f>
        <v>Grogan, Karen</v>
      </c>
      <c r="W85" t="str">
        <f t="shared" si="12"/>
        <v>Grogan, Karen</v>
      </c>
    </row>
    <row r="86" spans="1:23" x14ac:dyDescent="0.25">
      <c r="A86">
        <f t="shared" si="10"/>
        <v>20</v>
      </c>
      <c r="B86" s="9">
        <f t="shared" si="16"/>
        <v>46835</v>
      </c>
      <c r="C86" s="9">
        <f t="shared" si="16"/>
        <v>46848</v>
      </c>
      <c r="D86" s="56">
        <f t="shared" si="16"/>
        <v>46863</v>
      </c>
      <c r="E86" s="9">
        <f t="shared" si="15"/>
        <v>46852</v>
      </c>
      <c r="F86">
        <f t="shared" si="11"/>
        <v>2028</v>
      </c>
      <c r="N86" t="s">
        <v>110</v>
      </c>
      <c r="V86" t="str">
        <f>IFERROR(Table3[[#This Row],[Name of Parliamentarian Office]],"")</f>
        <v>Haines, Helen</v>
      </c>
      <c r="W86" t="str">
        <f t="shared" si="12"/>
        <v>Haines, Helen</v>
      </c>
    </row>
    <row r="87" spans="1:23" x14ac:dyDescent="0.25">
      <c r="A87">
        <f t="shared" si="10"/>
        <v>21</v>
      </c>
      <c r="B87" s="9">
        <f t="shared" si="16"/>
        <v>46849</v>
      </c>
      <c r="C87" s="9">
        <f t="shared" si="16"/>
        <v>46862</v>
      </c>
      <c r="D87" s="56">
        <f t="shared" si="16"/>
        <v>46877</v>
      </c>
      <c r="E87" s="9">
        <f t="shared" si="15"/>
        <v>46866</v>
      </c>
      <c r="F87">
        <f t="shared" si="11"/>
        <v>2028</v>
      </c>
      <c r="N87" t="s">
        <v>111</v>
      </c>
      <c r="V87" t="str">
        <f>IFERROR(Table3[[#This Row],[Name of Parliamentarian Office]],"")</f>
        <v>Hamilton, Garth</v>
      </c>
      <c r="W87" t="str">
        <f t="shared" si="12"/>
        <v>Hamilton, Garth</v>
      </c>
    </row>
    <row r="88" spans="1:23" x14ac:dyDescent="0.25">
      <c r="A88">
        <f t="shared" si="10"/>
        <v>22</v>
      </c>
      <c r="B88" s="9">
        <f t="shared" si="16"/>
        <v>46863</v>
      </c>
      <c r="C88" s="9">
        <f t="shared" si="16"/>
        <v>46876</v>
      </c>
      <c r="D88" s="56">
        <f t="shared" si="16"/>
        <v>46891</v>
      </c>
      <c r="E88" s="9">
        <f t="shared" si="15"/>
        <v>46880</v>
      </c>
      <c r="F88">
        <f t="shared" si="11"/>
        <v>2028</v>
      </c>
      <c r="N88" t="s">
        <v>112</v>
      </c>
      <c r="V88" t="str">
        <f>IFERROR(Table3[[#This Row],[Name of Parliamentarian Office]],"")</f>
        <v>Hanson, Pauline</v>
      </c>
      <c r="W88" t="str">
        <f t="shared" si="12"/>
        <v>Hanson, Pauline</v>
      </c>
    </row>
    <row r="89" spans="1:23" x14ac:dyDescent="0.25">
      <c r="A89">
        <f t="shared" si="10"/>
        <v>23</v>
      </c>
      <c r="B89" s="9">
        <f t="shared" si="16"/>
        <v>46877</v>
      </c>
      <c r="C89" s="9">
        <f t="shared" si="16"/>
        <v>46890</v>
      </c>
      <c r="D89" s="56">
        <f t="shared" si="16"/>
        <v>46905</v>
      </c>
      <c r="E89" s="9">
        <f t="shared" si="15"/>
        <v>46894</v>
      </c>
      <c r="F89">
        <f t="shared" si="11"/>
        <v>2028</v>
      </c>
      <c r="N89" t="s">
        <v>113</v>
      </c>
      <c r="V89" t="str">
        <f>IFERROR(Table3[[#This Row],[Name of Parliamentarian Office]],"")</f>
        <v>Hanson-Young, Sarah</v>
      </c>
      <c r="W89" t="str">
        <f t="shared" si="12"/>
        <v>Hanson-Young, Sarah</v>
      </c>
    </row>
    <row r="90" spans="1:23" x14ac:dyDescent="0.25">
      <c r="A90">
        <f t="shared" si="10"/>
        <v>24</v>
      </c>
      <c r="B90" s="9">
        <f t="shared" si="16"/>
        <v>46891</v>
      </c>
      <c r="C90" s="9">
        <f t="shared" si="16"/>
        <v>46904</v>
      </c>
      <c r="D90" s="56">
        <f t="shared" si="16"/>
        <v>46919</v>
      </c>
      <c r="E90" s="9">
        <f t="shared" si="15"/>
        <v>46908</v>
      </c>
      <c r="F90">
        <f t="shared" si="11"/>
        <v>2028</v>
      </c>
      <c r="N90" t="s">
        <v>114</v>
      </c>
      <c r="V90" t="str">
        <f>IFERROR(Table3[[#This Row],[Name of Parliamentarian Office]],"")</f>
        <v>Hastie, Andrew</v>
      </c>
      <c r="W90" t="str">
        <f t="shared" si="12"/>
        <v>Hastie, Andrew</v>
      </c>
    </row>
    <row r="91" spans="1:23" x14ac:dyDescent="0.25">
      <c r="A91">
        <f t="shared" si="10"/>
        <v>25</v>
      </c>
      <c r="B91" s="9">
        <f t="shared" si="16"/>
        <v>46905</v>
      </c>
      <c r="C91" s="9">
        <f t="shared" si="16"/>
        <v>46918</v>
      </c>
      <c r="D91" s="56">
        <f t="shared" si="16"/>
        <v>46933</v>
      </c>
      <c r="E91" s="9">
        <f t="shared" si="15"/>
        <v>46922</v>
      </c>
      <c r="F91">
        <f t="shared" si="11"/>
        <v>2028</v>
      </c>
      <c r="N91" t="s">
        <v>115</v>
      </c>
      <c r="V91" t="str">
        <f>IFERROR(Table3[[#This Row],[Name of Parliamentarian Office]],"")</f>
        <v>Hawke, Alex</v>
      </c>
      <c r="W91" t="str">
        <f t="shared" si="12"/>
        <v>Hawke, Alex</v>
      </c>
    </row>
    <row r="92" spans="1:23" x14ac:dyDescent="0.25">
      <c r="A92">
        <f t="shared" si="10"/>
        <v>26</v>
      </c>
      <c r="B92" s="9">
        <f t="shared" ref="B92:D107" si="17">B91+14</f>
        <v>46919</v>
      </c>
      <c r="C92" s="9">
        <f t="shared" si="17"/>
        <v>46932</v>
      </c>
      <c r="D92" s="56">
        <f t="shared" si="17"/>
        <v>46947</v>
      </c>
      <c r="E92" s="9">
        <f t="shared" si="15"/>
        <v>46936</v>
      </c>
      <c r="F92">
        <f t="shared" si="11"/>
        <v>2029</v>
      </c>
      <c r="N92" t="s">
        <v>116</v>
      </c>
      <c r="V92" t="str">
        <f>IFERROR(Table3[[#This Row],[Name of Parliamentarian Office]],"")</f>
        <v>Henderson, Sarah</v>
      </c>
      <c r="W92" t="str">
        <f t="shared" si="12"/>
        <v>Henderson, Sarah</v>
      </c>
    </row>
    <row r="93" spans="1:23" x14ac:dyDescent="0.25">
      <c r="A93">
        <v>1</v>
      </c>
      <c r="B93" s="9">
        <f t="shared" si="17"/>
        <v>46933</v>
      </c>
      <c r="C93" s="9">
        <f t="shared" si="17"/>
        <v>46946</v>
      </c>
      <c r="D93" s="56">
        <f t="shared" si="17"/>
        <v>46961</v>
      </c>
      <c r="E93" s="9">
        <f t="shared" si="15"/>
        <v>46950</v>
      </c>
      <c r="F93">
        <f t="shared" si="11"/>
        <v>2029</v>
      </c>
      <c r="N93" t="s">
        <v>117</v>
      </c>
      <c r="V93" t="str">
        <f>IFERROR(Table3[[#This Row],[Name of Parliamentarian Office]],"")</f>
        <v>Hill, Julian</v>
      </c>
      <c r="W93" t="str">
        <f t="shared" si="12"/>
        <v>Hill, Julian</v>
      </c>
    </row>
    <row r="94" spans="1:23" x14ac:dyDescent="0.25">
      <c r="A94">
        <f t="shared" si="10"/>
        <v>2</v>
      </c>
      <c r="B94" s="9">
        <f t="shared" si="17"/>
        <v>46947</v>
      </c>
      <c r="C94" s="9">
        <f t="shared" si="17"/>
        <v>46960</v>
      </c>
      <c r="D94" s="56">
        <f t="shared" si="17"/>
        <v>46975</v>
      </c>
      <c r="E94" s="9">
        <f t="shared" si="15"/>
        <v>46964</v>
      </c>
      <c r="F94">
        <f t="shared" si="11"/>
        <v>2029</v>
      </c>
      <c r="N94" t="s">
        <v>118</v>
      </c>
      <c r="V94" t="str">
        <f>IFERROR(Table3[[#This Row],[Name of Parliamentarian Office]],"")</f>
        <v>Hodgins-May, Steph</v>
      </c>
      <c r="W94" t="str">
        <f t="shared" si="12"/>
        <v>Hodgins-May, Steph</v>
      </c>
    </row>
    <row r="95" spans="1:23" x14ac:dyDescent="0.25">
      <c r="A95">
        <f t="shared" si="10"/>
        <v>3</v>
      </c>
      <c r="B95" s="9">
        <f t="shared" si="17"/>
        <v>46961</v>
      </c>
      <c r="C95" s="9">
        <f t="shared" si="17"/>
        <v>46974</v>
      </c>
      <c r="D95" s="56">
        <f t="shared" si="17"/>
        <v>46989</v>
      </c>
      <c r="E95" s="9">
        <f t="shared" si="15"/>
        <v>46978</v>
      </c>
      <c r="F95">
        <f t="shared" si="11"/>
        <v>2029</v>
      </c>
      <c r="N95" t="s">
        <v>119</v>
      </c>
      <c r="V95" t="str">
        <f>IFERROR(Table3[[#This Row],[Name of Parliamentarian Office]],"")</f>
        <v>Hogan, Kevin</v>
      </c>
      <c r="W95" t="str">
        <f t="shared" si="12"/>
        <v>Hogan, Kevin</v>
      </c>
    </row>
    <row r="96" spans="1:23" x14ac:dyDescent="0.25">
      <c r="A96">
        <f t="shared" si="10"/>
        <v>4</v>
      </c>
      <c r="B96" s="9">
        <f t="shared" si="17"/>
        <v>46975</v>
      </c>
      <c r="C96" s="9">
        <f t="shared" si="17"/>
        <v>46988</v>
      </c>
      <c r="D96" s="56">
        <f t="shared" si="17"/>
        <v>47003</v>
      </c>
      <c r="E96" s="9">
        <f t="shared" si="15"/>
        <v>46992</v>
      </c>
      <c r="F96">
        <f t="shared" si="11"/>
        <v>2029</v>
      </c>
      <c r="N96" t="s">
        <v>261</v>
      </c>
      <c r="V96" t="str">
        <f>IFERROR(Table3[[#This Row],[Name of Parliamentarian Office]],"")</f>
        <v>Holzberger, Rowan</v>
      </c>
      <c r="W96" t="str">
        <f t="shared" si="12"/>
        <v>Holzberger, Rowan</v>
      </c>
    </row>
    <row r="97" spans="1:23" x14ac:dyDescent="0.25">
      <c r="A97">
        <f t="shared" si="10"/>
        <v>5</v>
      </c>
      <c r="B97" s="9">
        <f t="shared" si="17"/>
        <v>46989</v>
      </c>
      <c r="C97" s="9">
        <f t="shared" si="17"/>
        <v>47002</v>
      </c>
      <c r="D97" s="56">
        <f t="shared" si="17"/>
        <v>47017</v>
      </c>
      <c r="E97" s="9">
        <f t="shared" si="15"/>
        <v>47006</v>
      </c>
      <c r="F97">
        <f t="shared" si="11"/>
        <v>2029</v>
      </c>
      <c r="N97" t="s">
        <v>120</v>
      </c>
      <c r="V97" t="str">
        <f>IFERROR(Table3[[#This Row],[Name of Parliamentarian Office]],"")</f>
        <v>Hume, Jane</v>
      </c>
      <c r="W97" t="str">
        <f t="shared" si="12"/>
        <v>Hume, Jane</v>
      </c>
    </row>
    <row r="98" spans="1:23" x14ac:dyDescent="0.25">
      <c r="A98">
        <f t="shared" si="10"/>
        <v>6</v>
      </c>
      <c r="B98" s="9">
        <f t="shared" si="17"/>
        <v>47003</v>
      </c>
      <c r="C98" s="9">
        <f t="shared" si="17"/>
        <v>47016</v>
      </c>
      <c r="D98" s="56">
        <f t="shared" si="17"/>
        <v>47031</v>
      </c>
      <c r="E98" s="9">
        <f t="shared" si="15"/>
        <v>47020</v>
      </c>
      <c r="F98">
        <f t="shared" si="11"/>
        <v>2029</v>
      </c>
      <c r="N98" t="s">
        <v>121</v>
      </c>
      <c r="V98" t="str">
        <f>IFERROR(Table3[[#This Row],[Name of Parliamentarian Office]],"")</f>
        <v>Husic, Ed</v>
      </c>
      <c r="W98" t="str">
        <f t="shared" si="12"/>
        <v>Husic, Ed</v>
      </c>
    </row>
    <row r="99" spans="1:23" x14ac:dyDescent="0.25">
      <c r="A99">
        <f t="shared" si="10"/>
        <v>7</v>
      </c>
      <c r="B99" s="9">
        <f t="shared" si="17"/>
        <v>47017</v>
      </c>
      <c r="C99" s="9">
        <f t="shared" si="17"/>
        <v>47030</v>
      </c>
      <c r="D99" s="56">
        <f t="shared" si="17"/>
        <v>47045</v>
      </c>
      <c r="E99" s="9">
        <f t="shared" si="15"/>
        <v>47034</v>
      </c>
      <c r="F99">
        <f t="shared" si="11"/>
        <v>2029</v>
      </c>
      <c r="N99" t="s">
        <v>262</v>
      </c>
      <c r="V99" t="str">
        <f>IFERROR(Table3[[#This Row],[Name of Parliamentarian Office]],"")</f>
        <v>Jarrett, Madonna</v>
      </c>
      <c r="W99" t="str">
        <f t="shared" si="12"/>
        <v>Jarrett, Madonna</v>
      </c>
    </row>
    <row r="100" spans="1:23" x14ac:dyDescent="0.25">
      <c r="A100">
        <f t="shared" si="10"/>
        <v>8</v>
      </c>
      <c r="B100" s="9">
        <f t="shared" si="17"/>
        <v>47031</v>
      </c>
      <c r="C100" s="9">
        <f t="shared" si="17"/>
        <v>47044</v>
      </c>
      <c r="D100" s="56">
        <f t="shared" si="17"/>
        <v>47059</v>
      </c>
      <c r="E100" s="9">
        <f t="shared" si="15"/>
        <v>47048</v>
      </c>
      <c r="F100">
        <f t="shared" si="11"/>
        <v>2029</v>
      </c>
      <c r="N100" t="s">
        <v>263</v>
      </c>
      <c r="V100" t="str">
        <f>IFERROR(Table3[[#This Row],[Name of Parliamentarian Office]],"")</f>
        <v>Jordan-Baird, Alice</v>
      </c>
      <c r="W100" t="str">
        <f t="shared" si="12"/>
        <v>Jordan-Baird, Alice</v>
      </c>
    </row>
    <row r="101" spans="1:23" x14ac:dyDescent="0.25">
      <c r="A101">
        <f t="shared" si="10"/>
        <v>9</v>
      </c>
      <c r="B101" s="9">
        <f t="shared" si="17"/>
        <v>47045</v>
      </c>
      <c r="C101" s="9">
        <f t="shared" si="17"/>
        <v>47058</v>
      </c>
      <c r="D101" s="56">
        <f t="shared" si="17"/>
        <v>47073</v>
      </c>
      <c r="E101" s="9">
        <f t="shared" si="15"/>
        <v>47062</v>
      </c>
      <c r="F101">
        <f t="shared" si="11"/>
        <v>2029</v>
      </c>
      <c r="N101" t="s">
        <v>122</v>
      </c>
      <c r="V101" t="str">
        <f>IFERROR(Table3[[#This Row],[Name of Parliamentarian Office]],"")</f>
        <v>Joyce, Barnaby</v>
      </c>
      <c r="W101" t="str">
        <f t="shared" si="12"/>
        <v>Joyce, Barnaby</v>
      </c>
    </row>
    <row r="102" spans="1:23" x14ac:dyDescent="0.25">
      <c r="A102">
        <f t="shared" si="10"/>
        <v>10</v>
      </c>
      <c r="B102" s="9">
        <f t="shared" si="17"/>
        <v>47059</v>
      </c>
      <c r="C102" s="9">
        <f t="shared" si="17"/>
        <v>47072</v>
      </c>
      <c r="D102" s="56">
        <f t="shared" si="17"/>
        <v>47087</v>
      </c>
      <c r="E102" s="9">
        <f t="shared" si="15"/>
        <v>47076</v>
      </c>
      <c r="F102">
        <f t="shared" si="11"/>
        <v>2029</v>
      </c>
      <c r="N102" t="s">
        <v>264</v>
      </c>
      <c r="V102" t="str">
        <f>IFERROR(Table3[[#This Row],[Name of Parliamentarian Office]],"")</f>
        <v>Katter, Bob</v>
      </c>
      <c r="W102" t="str">
        <f t="shared" si="12"/>
        <v>Katter, Bob</v>
      </c>
    </row>
    <row r="103" spans="1:23" x14ac:dyDescent="0.25">
      <c r="A103">
        <f t="shared" si="10"/>
        <v>11</v>
      </c>
      <c r="B103" s="9">
        <f t="shared" si="17"/>
        <v>47073</v>
      </c>
      <c r="C103" s="9">
        <f t="shared" si="17"/>
        <v>47086</v>
      </c>
      <c r="D103" s="56">
        <f t="shared" si="17"/>
        <v>47101</v>
      </c>
      <c r="E103" s="9">
        <f t="shared" si="15"/>
        <v>47090</v>
      </c>
      <c r="F103">
        <f t="shared" si="11"/>
        <v>2029</v>
      </c>
      <c r="N103" t="s">
        <v>123</v>
      </c>
      <c r="V103" t="str">
        <f>IFERROR(Table3[[#This Row],[Name of Parliamentarian Office]],"")</f>
        <v>Kearney, Ged</v>
      </c>
      <c r="W103" t="str">
        <f t="shared" si="12"/>
        <v>Kearney, Ged</v>
      </c>
    </row>
    <row r="104" spans="1:23" x14ac:dyDescent="0.25">
      <c r="A104">
        <f t="shared" si="10"/>
        <v>12</v>
      </c>
      <c r="B104" s="9">
        <f t="shared" si="17"/>
        <v>47087</v>
      </c>
      <c r="C104" s="9">
        <f t="shared" si="17"/>
        <v>47100</v>
      </c>
      <c r="D104" s="56">
        <f t="shared" si="17"/>
        <v>47115</v>
      </c>
      <c r="E104" s="9">
        <f t="shared" si="15"/>
        <v>47104</v>
      </c>
      <c r="F104">
        <f t="shared" si="11"/>
        <v>2029</v>
      </c>
      <c r="N104" t="s">
        <v>124</v>
      </c>
      <c r="V104" t="str">
        <f>IFERROR(Table3[[#This Row],[Name of Parliamentarian Office]],"")</f>
        <v>Kennedy, Simon</v>
      </c>
      <c r="W104" t="str">
        <f t="shared" si="12"/>
        <v>Kennedy, Simon</v>
      </c>
    </row>
    <row r="105" spans="1:23" x14ac:dyDescent="0.25">
      <c r="A105">
        <f t="shared" si="10"/>
        <v>13</v>
      </c>
      <c r="B105" s="9">
        <f t="shared" si="17"/>
        <v>47101</v>
      </c>
      <c r="C105" s="9">
        <f t="shared" si="17"/>
        <v>47114</v>
      </c>
      <c r="D105" s="56">
        <f t="shared" si="17"/>
        <v>47129</v>
      </c>
      <c r="E105" s="9">
        <f t="shared" si="15"/>
        <v>47118</v>
      </c>
      <c r="F105">
        <f t="shared" si="11"/>
        <v>2029</v>
      </c>
      <c r="N105" t="s">
        <v>125</v>
      </c>
      <c r="V105" t="str">
        <f>IFERROR(Table3[[#This Row],[Name of Parliamentarian Office]],"")</f>
        <v>Keogh, Matt</v>
      </c>
      <c r="W105" t="str">
        <f t="shared" si="12"/>
        <v>Keogh, Matt</v>
      </c>
    </row>
    <row r="106" spans="1:23" x14ac:dyDescent="0.25">
      <c r="A106">
        <f t="shared" ref="A106:A144" si="18">A105+1</f>
        <v>14</v>
      </c>
      <c r="B106" s="9">
        <f t="shared" si="17"/>
        <v>47115</v>
      </c>
      <c r="C106" s="9">
        <f t="shared" si="17"/>
        <v>47128</v>
      </c>
      <c r="D106" s="56">
        <f t="shared" si="17"/>
        <v>47143</v>
      </c>
      <c r="E106" s="9">
        <f t="shared" si="15"/>
        <v>47132</v>
      </c>
      <c r="F106">
        <f t="shared" ref="F106:F144" si="19">F80+1</f>
        <v>2029</v>
      </c>
      <c r="N106" t="s">
        <v>126</v>
      </c>
      <c r="V106" t="str">
        <f>IFERROR(Table3[[#This Row],[Name of Parliamentarian Office]],"")</f>
        <v>Khalil, Peter</v>
      </c>
      <c r="W106" t="str">
        <f t="shared" ref="W106:W148" si="20">IFERROR(LEFT(V106,FIND(" ",V106,FIND(" ",V106)+1)-1),V106)</f>
        <v>Khalil, Peter</v>
      </c>
    </row>
    <row r="107" spans="1:23" x14ac:dyDescent="0.25">
      <c r="A107">
        <f t="shared" si="18"/>
        <v>15</v>
      </c>
      <c r="B107" s="9">
        <f t="shared" si="17"/>
        <v>47129</v>
      </c>
      <c r="C107" s="9">
        <f t="shared" si="17"/>
        <v>47142</v>
      </c>
      <c r="D107" s="56">
        <f t="shared" si="17"/>
        <v>47157</v>
      </c>
      <c r="E107" s="9">
        <f t="shared" si="15"/>
        <v>47146</v>
      </c>
      <c r="F107">
        <f t="shared" si="19"/>
        <v>2029</v>
      </c>
      <c r="N107" t="s">
        <v>127</v>
      </c>
      <c r="V107" t="str">
        <f>IFERROR(Table3[[#This Row],[Name of Parliamentarian Office]],"")</f>
        <v>King, Catherine</v>
      </c>
      <c r="W107" t="str">
        <f t="shared" si="20"/>
        <v>King, Catherine</v>
      </c>
    </row>
    <row r="108" spans="1:23" x14ac:dyDescent="0.25">
      <c r="A108">
        <f t="shared" si="18"/>
        <v>16</v>
      </c>
      <c r="B108" s="9">
        <f t="shared" ref="B108:D123" si="21">B107+14</f>
        <v>47143</v>
      </c>
      <c r="C108" s="9">
        <f t="shared" si="21"/>
        <v>47156</v>
      </c>
      <c r="D108" s="56">
        <f t="shared" si="21"/>
        <v>47171</v>
      </c>
      <c r="E108" s="9">
        <f t="shared" si="15"/>
        <v>47160</v>
      </c>
      <c r="F108">
        <f t="shared" si="19"/>
        <v>2029</v>
      </c>
      <c r="N108" t="s">
        <v>128</v>
      </c>
      <c r="V108" t="str">
        <f>IFERROR(Table3[[#This Row],[Name of Parliamentarian Office]],"")</f>
        <v>King, Madeleine</v>
      </c>
      <c r="W108" t="str">
        <f t="shared" si="20"/>
        <v>King, Madeleine</v>
      </c>
    </row>
    <row r="109" spans="1:23" x14ac:dyDescent="0.25">
      <c r="A109">
        <f t="shared" si="18"/>
        <v>17</v>
      </c>
      <c r="B109" s="9">
        <f t="shared" si="21"/>
        <v>47157</v>
      </c>
      <c r="C109" s="9">
        <f t="shared" si="21"/>
        <v>47170</v>
      </c>
      <c r="D109" s="56">
        <f t="shared" si="21"/>
        <v>47185</v>
      </c>
      <c r="E109" s="9">
        <f t="shared" si="15"/>
        <v>47174</v>
      </c>
      <c r="F109">
        <f t="shared" si="19"/>
        <v>2029</v>
      </c>
      <c r="N109" t="s">
        <v>129</v>
      </c>
      <c r="V109" t="str">
        <f>IFERROR(Table3[[#This Row],[Name of Parliamentarian Office]],"")</f>
        <v>Kovacic, Maria</v>
      </c>
      <c r="W109" t="str">
        <f t="shared" si="20"/>
        <v>Kovacic, Maria</v>
      </c>
    </row>
    <row r="110" spans="1:23" x14ac:dyDescent="0.25">
      <c r="A110">
        <f t="shared" si="18"/>
        <v>18</v>
      </c>
      <c r="B110" s="9">
        <f t="shared" si="21"/>
        <v>47171</v>
      </c>
      <c r="C110" s="9">
        <f t="shared" si="21"/>
        <v>47184</v>
      </c>
      <c r="D110" s="56">
        <f t="shared" si="21"/>
        <v>47199</v>
      </c>
      <c r="E110" s="9">
        <f t="shared" si="15"/>
        <v>47188</v>
      </c>
      <c r="F110">
        <f t="shared" si="19"/>
        <v>2029</v>
      </c>
      <c r="N110" t="s">
        <v>130</v>
      </c>
      <c r="V110" t="str">
        <f>IFERROR(Table3[[#This Row],[Name of Parliamentarian Office]],"")</f>
        <v>Lambie, Jacqui</v>
      </c>
      <c r="W110" t="str">
        <f t="shared" si="20"/>
        <v>Lambie, Jacqui</v>
      </c>
    </row>
    <row r="111" spans="1:23" x14ac:dyDescent="0.25">
      <c r="A111">
        <f t="shared" si="18"/>
        <v>19</v>
      </c>
      <c r="B111" s="9">
        <f t="shared" si="21"/>
        <v>47185</v>
      </c>
      <c r="C111" s="9">
        <f t="shared" si="21"/>
        <v>47198</v>
      </c>
      <c r="D111" s="56">
        <f t="shared" si="21"/>
        <v>47213</v>
      </c>
      <c r="E111" s="9">
        <f t="shared" si="15"/>
        <v>47202</v>
      </c>
      <c r="F111">
        <f t="shared" si="19"/>
        <v>2029</v>
      </c>
      <c r="N111" t="s">
        <v>131</v>
      </c>
      <c r="V111" t="str">
        <f>IFERROR(Table3[[#This Row],[Name of Parliamentarian Office]],"")</f>
        <v>Landry, Michelle</v>
      </c>
      <c r="W111" t="str">
        <f t="shared" si="20"/>
        <v>Landry, Michelle</v>
      </c>
    </row>
    <row r="112" spans="1:23" x14ac:dyDescent="0.25">
      <c r="A112">
        <f t="shared" si="18"/>
        <v>20</v>
      </c>
      <c r="B112" s="9">
        <f t="shared" si="21"/>
        <v>47199</v>
      </c>
      <c r="C112" s="9">
        <f t="shared" si="21"/>
        <v>47212</v>
      </c>
      <c r="D112" s="56">
        <f t="shared" si="21"/>
        <v>47227</v>
      </c>
      <c r="E112" s="9">
        <f t="shared" si="15"/>
        <v>47216</v>
      </c>
      <c r="F112">
        <f t="shared" si="19"/>
        <v>2029</v>
      </c>
      <c r="N112" t="s">
        <v>132</v>
      </c>
      <c r="V112" t="str">
        <f>IFERROR(Table3[[#This Row],[Name of Parliamentarian Office]],"")</f>
        <v>Lawrence, Tania</v>
      </c>
      <c r="W112" t="str">
        <f t="shared" si="20"/>
        <v>Lawrence, Tania</v>
      </c>
    </row>
    <row r="113" spans="1:23" x14ac:dyDescent="0.25">
      <c r="A113">
        <f t="shared" si="18"/>
        <v>21</v>
      </c>
      <c r="B113" s="9">
        <f t="shared" si="21"/>
        <v>47213</v>
      </c>
      <c r="C113" s="9">
        <f t="shared" si="21"/>
        <v>47226</v>
      </c>
      <c r="D113" s="56">
        <f t="shared" si="21"/>
        <v>47241</v>
      </c>
      <c r="E113" s="9">
        <f t="shared" si="15"/>
        <v>47230</v>
      </c>
      <c r="F113">
        <f t="shared" si="19"/>
        <v>2029</v>
      </c>
      <c r="N113" t="s">
        <v>133</v>
      </c>
      <c r="V113" t="str">
        <f>IFERROR(Table3[[#This Row],[Name of Parliamentarian Office]],"")</f>
        <v>Laxale, Jerome</v>
      </c>
      <c r="W113" t="str">
        <f t="shared" si="20"/>
        <v>Laxale, Jerome</v>
      </c>
    </row>
    <row r="114" spans="1:23" x14ac:dyDescent="0.25">
      <c r="A114">
        <f t="shared" si="18"/>
        <v>22</v>
      </c>
      <c r="B114" s="9">
        <f t="shared" si="21"/>
        <v>47227</v>
      </c>
      <c r="C114" s="9">
        <f t="shared" si="21"/>
        <v>47240</v>
      </c>
      <c r="D114" s="56">
        <f t="shared" si="21"/>
        <v>47255</v>
      </c>
      <c r="E114" s="9">
        <f t="shared" si="15"/>
        <v>47244</v>
      </c>
      <c r="F114">
        <f t="shared" si="19"/>
        <v>2029</v>
      </c>
      <c r="N114" t="s">
        <v>134</v>
      </c>
      <c r="V114" t="str">
        <f>IFERROR(Table3[[#This Row],[Name of Parliamentarian Office]],"")</f>
        <v>Le, Dai</v>
      </c>
      <c r="W114" t="str">
        <f t="shared" si="20"/>
        <v>Le, Dai</v>
      </c>
    </row>
    <row r="115" spans="1:23" x14ac:dyDescent="0.25">
      <c r="A115">
        <f t="shared" si="18"/>
        <v>23</v>
      </c>
      <c r="B115" s="9">
        <f t="shared" si="21"/>
        <v>47241</v>
      </c>
      <c r="C115" s="9">
        <f t="shared" si="21"/>
        <v>47254</v>
      </c>
      <c r="D115" s="56">
        <f t="shared" si="21"/>
        <v>47269</v>
      </c>
      <c r="E115" s="9">
        <f t="shared" si="15"/>
        <v>47258</v>
      </c>
      <c r="F115">
        <f t="shared" si="19"/>
        <v>2029</v>
      </c>
      <c r="N115" t="s">
        <v>135</v>
      </c>
      <c r="V115" t="str">
        <f>IFERROR(Table3[[#This Row],[Name of Parliamentarian Office]],"")</f>
        <v>Leeser, Julian</v>
      </c>
      <c r="W115" t="str">
        <f t="shared" si="20"/>
        <v>Leeser, Julian</v>
      </c>
    </row>
    <row r="116" spans="1:23" x14ac:dyDescent="0.25">
      <c r="A116">
        <f t="shared" si="18"/>
        <v>24</v>
      </c>
      <c r="B116" s="9">
        <f t="shared" si="21"/>
        <v>47255</v>
      </c>
      <c r="C116" s="9">
        <f t="shared" si="21"/>
        <v>47268</v>
      </c>
      <c r="D116" s="56">
        <f t="shared" si="21"/>
        <v>47283</v>
      </c>
      <c r="E116" s="9">
        <f t="shared" si="15"/>
        <v>47272</v>
      </c>
      <c r="F116">
        <f t="shared" si="19"/>
        <v>2029</v>
      </c>
      <c r="N116" t="s">
        <v>136</v>
      </c>
      <c r="V116" t="str">
        <f>IFERROR(Table3[[#This Row],[Name of Parliamentarian Office]],"")</f>
        <v>Leigh, Andrew</v>
      </c>
      <c r="W116" t="str">
        <f t="shared" si="20"/>
        <v>Leigh, Andrew</v>
      </c>
    </row>
    <row r="117" spans="1:23" x14ac:dyDescent="0.25">
      <c r="A117">
        <f t="shared" si="18"/>
        <v>25</v>
      </c>
      <c r="B117" s="9">
        <f t="shared" si="21"/>
        <v>47269</v>
      </c>
      <c r="C117" s="9">
        <f t="shared" si="21"/>
        <v>47282</v>
      </c>
      <c r="D117" s="56">
        <f t="shared" si="21"/>
        <v>47297</v>
      </c>
      <c r="E117" s="9">
        <f t="shared" si="15"/>
        <v>47286</v>
      </c>
      <c r="F117">
        <f t="shared" si="19"/>
        <v>2029</v>
      </c>
      <c r="N117" t="s">
        <v>137</v>
      </c>
      <c r="V117" t="str">
        <f>IFERROR(Table3[[#This Row],[Name of Parliamentarian Office]],"")</f>
        <v>Ley, Sussan</v>
      </c>
      <c r="W117" t="str">
        <f t="shared" si="20"/>
        <v>Ley, Sussan</v>
      </c>
    </row>
    <row r="118" spans="1:23" x14ac:dyDescent="0.25">
      <c r="A118">
        <f t="shared" si="18"/>
        <v>26</v>
      </c>
      <c r="B118" s="9">
        <f t="shared" si="21"/>
        <v>47283</v>
      </c>
      <c r="C118" s="9">
        <f t="shared" si="21"/>
        <v>47296</v>
      </c>
      <c r="D118" s="56">
        <f t="shared" si="21"/>
        <v>47311</v>
      </c>
      <c r="E118" s="9">
        <f t="shared" si="15"/>
        <v>47300</v>
      </c>
      <c r="F118">
        <f t="shared" si="19"/>
        <v>2030</v>
      </c>
      <c r="N118" t="s">
        <v>138</v>
      </c>
      <c r="V118" t="str">
        <f>IFERROR(Table3[[#This Row],[Name of Parliamentarian Office]],"")</f>
        <v>Liddle, Kerrynne</v>
      </c>
      <c r="W118" t="str">
        <f t="shared" si="20"/>
        <v>Liddle, Kerrynne</v>
      </c>
    </row>
    <row r="119" spans="1:23" x14ac:dyDescent="0.25">
      <c r="A119">
        <v>1</v>
      </c>
      <c r="B119" s="9">
        <f t="shared" si="21"/>
        <v>47297</v>
      </c>
      <c r="C119" s="9">
        <f t="shared" si="21"/>
        <v>47310</v>
      </c>
      <c r="D119" s="56">
        <f t="shared" si="21"/>
        <v>47325</v>
      </c>
      <c r="E119" s="9">
        <f t="shared" si="15"/>
        <v>47314</v>
      </c>
      <c r="F119">
        <f t="shared" si="19"/>
        <v>2030</v>
      </c>
      <c r="N119" t="s">
        <v>139</v>
      </c>
      <c r="V119" t="str">
        <f>IFERROR(Table3[[#This Row],[Name of Parliamentarian Office]],"")</f>
        <v>Lim, Sam</v>
      </c>
      <c r="W119" t="str">
        <f t="shared" si="20"/>
        <v>Lim, Sam</v>
      </c>
    </row>
    <row r="120" spans="1:23" x14ac:dyDescent="0.25">
      <c r="A120">
        <f t="shared" si="18"/>
        <v>2</v>
      </c>
      <c r="B120" s="9">
        <f t="shared" si="21"/>
        <v>47311</v>
      </c>
      <c r="C120" s="9">
        <f t="shared" si="21"/>
        <v>47324</v>
      </c>
      <c r="D120" s="56">
        <f t="shared" si="21"/>
        <v>47339</v>
      </c>
      <c r="E120" s="9">
        <f t="shared" si="15"/>
        <v>47328</v>
      </c>
      <c r="F120">
        <f t="shared" si="19"/>
        <v>2030</v>
      </c>
      <c r="N120" t="s">
        <v>140</v>
      </c>
      <c r="V120" t="str">
        <f>IFERROR(Table3[[#This Row],[Name of Parliamentarian Office]],"")</f>
        <v>Lines, Sue</v>
      </c>
      <c r="W120" t="str">
        <f t="shared" si="20"/>
        <v>Lines, Sue</v>
      </c>
    </row>
    <row r="121" spans="1:23" x14ac:dyDescent="0.25">
      <c r="A121">
        <f t="shared" si="18"/>
        <v>3</v>
      </c>
      <c r="B121" s="9">
        <f t="shared" si="21"/>
        <v>47325</v>
      </c>
      <c r="C121" s="9">
        <f t="shared" si="21"/>
        <v>47338</v>
      </c>
      <c r="D121" s="56">
        <f t="shared" si="21"/>
        <v>47353</v>
      </c>
      <c r="E121" s="9">
        <f t="shared" si="15"/>
        <v>47342</v>
      </c>
      <c r="F121">
        <f t="shared" si="19"/>
        <v>2030</v>
      </c>
      <c r="N121" t="s">
        <v>141</v>
      </c>
      <c r="V121" t="str">
        <f>IFERROR(Table3[[#This Row],[Name of Parliamentarian Office]],"")</f>
        <v>Littleproud, David</v>
      </c>
      <c r="W121" t="str">
        <f t="shared" si="20"/>
        <v>Littleproud, David</v>
      </c>
    </row>
    <row r="122" spans="1:23" x14ac:dyDescent="0.25">
      <c r="A122">
        <f t="shared" si="18"/>
        <v>4</v>
      </c>
      <c r="B122" s="9">
        <f t="shared" si="21"/>
        <v>47339</v>
      </c>
      <c r="C122" s="9">
        <f t="shared" si="21"/>
        <v>47352</v>
      </c>
      <c r="D122" s="56">
        <f t="shared" si="21"/>
        <v>47367</v>
      </c>
      <c r="E122" s="9">
        <f t="shared" si="15"/>
        <v>47356</v>
      </c>
      <c r="F122">
        <f t="shared" si="19"/>
        <v>2030</v>
      </c>
      <c r="N122" t="s">
        <v>142</v>
      </c>
      <c r="V122" t="str">
        <f>IFERROR(Table3[[#This Row],[Name of Parliamentarian Office]],"")</f>
        <v>Marles, Richard</v>
      </c>
      <c r="W122" t="str">
        <f t="shared" si="20"/>
        <v>Marles, Richard</v>
      </c>
    </row>
    <row r="123" spans="1:23" x14ac:dyDescent="0.25">
      <c r="A123">
        <f t="shared" si="18"/>
        <v>5</v>
      </c>
      <c r="B123" s="9">
        <f t="shared" si="21"/>
        <v>47353</v>
      </c>
      <c r="C123" s="9">
        <f t="shared" si="21"/>
        <v>47366</v>
      </c>
      <c r="D123" s="56">
        <f t="shared" si="21"/>
        <v>47381</v>
      </c>
      <c r="E123" s="9">
        <f t="shared" si="15"/>
        <v>47370</v>
      </c>
      <c r="F123">
        <f t="shared" si="19"/>
        <v>2030</v>
      </c>
      <c r="N123" t="s">
        <v>143</v>
      </c>
      <c r="V123" t="str">
        <f>IFERROR(Table3[[#This Row],[Name of Parliamentarian Office]],"")</f>
        <v>Mascarenhas, Zaneta</v>
      </c>
      <c r="W123" t="str">
        <f t="shared" si="20"/>
        <v>Mascarenhas, Zaneta</v>
      </c>
    </row>
    <row r="124" spans="1:23" x14ac:dyDescent="0.25">
      <c r="A124">
        <f t="shared" si="18"/>
        <v>6</v>
      </c>
      <c r="B124" s="9">
        <f t="shared" ref="B124:D139" si="22">B123+14</f>
        <v>47367</v>
      </c>
      <c r="C124" s="9">
        <f t="shared" si="22"/>
        <v>47380</v>
      </c>
      <c r="D124" s="56">
        <f t="shared" si="22"/>
        <v>47395</v>
      </c>
      <c r="E124" s="9">
        <f t="shared" si="15"/>
        <v>47384</v>
      </c>
      <c r="F124">
        <f t="shared" si="19"/>
        <v>2030</v>
      </c>
      <c r="N124" t="s">
        <v>144</v>
      </c>
      <c r="V124" t="str">
        <f>IFERROR(Table3[[#This Row],[Name of Parliamentarian Office]],"")</f>
        <v>McAllister, Jenny</v>
      </c>
      <c r="W124" t="str">
        <f t="shared" si="20"/>
        <v>McAllister, Jenny</v>
      </c>
    </row>
    <row r="125" spans="1:23" x14ac:dyDescent="0.25">
      <c r="A125">
        <f t="shared" si="18"/>
        <v>7</v>
      </c>
      <c r="B125" s="9">
        <f t="shared" si="22"/>
        <v>47381</v>
      </c>
      <c r="C125" s="9">
        <f t="shared" si="22"/>
        <v>47394</v>
      </c>
      <c r="D125" s="56">
        <f t="shared" si="22"/>
        <v>47409</v>
      </c>
      <c r="E125" s="9">
        <f t="shared" si="15"/>
        <v>47398</v>
      </c>
      <c r="F125">
        <f t="shared" si="19"/>
        <v>2030</v>
      </c>
      <c r="N125" t="s">
        <v>265</v>
      </c>
      <c r="V125" t="str">
        <f>IFERROR(Table3[[#This Row],[Name of Parliamentarian Office]],"")</f>
        <v>Mcbain, Kristy</v>
      </c>
      <c r="W125" t="str">
        <f t="shared" si="20"/>
        <v>Mcbain, Kristy</v>
      </c>
    </row>
    <row r="126" spans="1:23" x14ac:dyDescent="0.25">
      <c r="A126">
        <f t="shared" si="18"/>
        <v>8</v>
      </c>
      <c r="B126" s="9">
        <f t="shared" si="22"/>
        <v>47395</v>
      </c>
      <c r="C126" s="9">
        <f t="shared" si="22"/>
        <v>47408</v>
      </c>
      <c r="D126" s="56">
        <f t="shared" si="22"/>
        <v>47423</v>
      </c>
      <c r="E126" s="9">
        <f t="shared" si="15"/>
        <v>47412</v>
      </c>
      <c r="F126">
        <f t="shared" si="19"/>
        <v>2030</v>
      </c>
      <c r="N126" t="s">
        <v>266</v>
      </c>
      <c r="V126" t="str">
        <f>IFERROR(Table3[[#This Row],[Name of Parliamentarian Office]],"")</f>
        <v>Mcbride, Emma</v>
      </c>
      <c r="W126" t="str">
        <f t="shared" si="20"/>
        <v>Mcbride, Emma</v>
      </c>
    </row>
    <row r="127" spans="1:23" x14ac:dyDescent="0.25">
      <c r="A127">
        <f t="shared" si="18"/>
        <v>9</v>
      </c>
      <c r="B127" s="9">
        <f t="shared" si="22"/>
        <v>47409</v>
      </c>
      <c r="C127" s="9">
        <f t="shared" si="22"/>
        <v>47422</v>
      </c>
      <c r="D127" s="56">
        <f t="shared" si="22"/>
        <v>47437</v>
      </c>
      <c r="E127" s="9">
        <f t="shared" si="15"/>
        <v>47426</v>
      </c>
      <c r="F127">
        <f t="shared" si="19"/>
        <v>2030</v>
      </c>
      <c r="N127" t="s">
        <v>145</v>
      </c>
      <c r="V127" t="str">
        <f>IFERROR(Table3[[#This Row],[Name of Parliamentarian Office]],"")</f>
        <v>McCarthy, Malarndirri</v>
      </c>
      <c r="W127" t="str">
        <f t="shared" si="20"/>
        <v>McCarthy, Malarndirri</v>
      </c>
    </row>
    <row r="128" spans="1:23" x14ac:dyDescent="0.25">
      <c r="A128">
        <f t="shared" si="18"/>
        <v>10</v>
      </c>
      <c r="B128" s="9">
        <f t="shared" si="22"/>
        <v>47423</v>
      </c>
      <c r="C128" s="9">
        <f t="shared" si="22"/>
        <v>47436</v>
      </c>
      <c r="D128" s="56">
        <f t="shared" si="22"/>
        <v>47451</v>
      </c>
      <c r="E128" s="9">
        <f t="shared" si="15"/>
        <v>47440</v>
      </c>
      <c r="F128">
        <f t="shared" si="19"/>
        <v>2030</v>
      </c>
      <c r="N128" t="s">
        <v>267</v>
      </c>
      <c r="V128" t="str">
        <f>IFERROR(Table3[[#This Row],[Name of Parliamentarian Office]],"")</f>
        <v>Mccormack, Michael</v>
      </c>
      <c r="W128" t="str">
        <f t="shared" si="20"/>
        <v>Mccormack, Michael</v>
      </c>
    </row>
    <row r="129" spans="1:23" x14ac:dyDescent="0.25">
      <c r="A129">
        <f t="shared" si="18"/>
        <v>11</v>
      </c>
      <c r="B129" s="9">
        <f t="shared" si="22"/>
        <v>47437</v>
      </c>
      <c r="C129" s="9">
        <f t="shared" si="22"/>
        <v>47450</v>
      </c>
      <c r="D129" s="56">
        <f t="shared" si="22"/>
        <v>47465</v>
      </c>
      <c r="E129" s="9">
        <f t="shared" si="15"/>
        <v>47454</v>
      </c>
      <c r="F129">
        <f t="shared" si="19"/>
        <v>2030</v>
      </c>
      <c r="N129" t="s">
        <v>146</v>
      </c>
      <c r="V129" t="str">
        <f>IFERROR(Table3[[#This Row],[Name of Parliamentarian Office]],"")</f>
        <v>McDonald, Susan</v>
      </c>
      <c r="W129" t="str">
        <f t="shared" si="20"/>
        <v>McDonald, Susan</v>
      </c>
    </row>
    <row r="130" spans="1:23" x14ac:dyDescent="0.25">
      <c r="A130">
        <f t="shared" si="18"/>
        <v>12</v>
      </c>
      <c r="B130" s="9">
        <f t="shared" si="22"/>
        <v>47451</v>
      </c>
      <c r="C130" s="9">
        <f t="shared" si="22"/>
        <v>47464</v>
      </c>
      <c r="D130" s="56">
        <f t="shared" si="22"/>
        <v>47479</v>
      </c>
      <c r="E130" s="9">
        <f t="shared" si="15"/>
        <v>47468</v>
      </c>
      <c r="F130">
        <f t="shared" si="19"/>
        <v>2030</v>
      </c>
      <c r="N130" t="s">
        <v>147</v>
      </c>
      <c r="V130" t="str">
        <f>IFERROR(Table3[[#This Row],[Name of Parliamentarian Office]],"")</f>
        <v>McGrath, James</v>
      </c>
      <c r="W130" t="str">
        <f t="shared" si="20"/>
        <v>McGrath, James</v>
      </c>
    </row>
    <row r="131" spans="1:23" x14ac:dyDescent="0.25">
      <c r="A131">
        <f t="shared" si="18"/>
        <v>13</v>
      </c>
      <c r="B131" s="9">
        <f t="shared" si="22"/>
        <v>47465</v>
      </c>
      <c r="C131" s="9">
        <f t="shared" si="22"/>
        <v>47478</v>
      </c>
      <c r="D131" s="56">
        <f t="shared" si="22"/>
        <v>47493</v>
      </c>
      <c r="E131" s="9">
        <f t="shared" ref="E131:E144" si="23">C131+4</f>
        <v>47482</v>
      </c>
      <c r="F131">
        <f t="shared" si="19"/>
        <v>2030</v>
      </c>
      <c r="N131" t="s">
        <v>268</v>
      </c>
      <c r="V131" t="str">
        <f>IFERROR(Table3[[#This Row],[Name of Parliamentarian Office]],"")</f>
        <v>Mcintosh, Melissa</v>
      </c>
      <c r="W131" t="str">
        <f t="shared" si="20"/>
        <v>Mcintosh, Melissa</v>
      </c>
    </row>
    <row r="132" spans="1:23" x14ac:dyDescent="0.25">
      <c r="A132">
        <f t="shared" si="18"/>
        <v>14</v>
      </c>
      <c r="B132" s="9">
        <f t="shared" si="22"/>
        <v>47479</v>
      </c>
      <c r="C132" s="9">
        <f t="shared" si="22"/>
        <v>47492</v>
      </c>
      <c r="D132" s="56">
        <f t="shared" si="22"/>
        <v>47507</v>
      </c>
      <c r="E132" s="9">
        <f t="shared" si="23"/>
        <v>47496</v>
      </c>
      <c r="F132">
        <f t="shared" si="19"/>
        <v>2030</v>
      </c>
      <c r="N132" t="s">
        <v>148</v>
      </c>
      <c r="V132" t="str">
        <f>IFERROR(Table3[[#This Row],[Name of Parliamentarian Office]],"")</f>
        <v>McKenzie, Bridget</v>
      </c>
      <c r="W132" t="str">
        <f t="shared" si="20"/>
        <v>McKenzie, Bridget</v>
      </c>
    </row>
    <row r="133" spans="1:23" x14ac:dyDescent="0.25">
      <c r="A133">
        <f t="shared" si="18"/>
        <v>15</v>
      </c>
      <c r="B133" s="9">
        <f t="shared" si="22"/>
        <v>47493</v>
      </c>
      <c r="C133" s="9">
        <f t="shared" si="22"/>
        <v>47506</v>
      </c>
      <c r="D133" s="56">
        <f t="shared" si="22"/>
        <v>47521</v>
      </c>
      <c r="E133" s="9">
        <f t="shared" si="23"/>
        <v>47510</v>
      </c>
      <c r="F133">
        <f t="shared" si="19"/>
        <v>2030</v>
      </c>
      <c r="N133" t="s">
        <v>149</v>
      </c>
      <c r="V133" t="str">
        <f>IFERROR(Table3[[#This Row],[Name of Parliamentarian Office]],"")</f>
        <v>McKenzie, Zoe</v>
      </c>
      <c r="W133" t="str">
        <f t="shared" si="20"/>
        <v>McKenzie, Zoe</v>
      </c>
    </row>
    <row r="134" spans="1:23" x14ac:dyDescent="0.25">
      <c r="A134">
        <f t="shared" si="18"/>
        <v>16</v>
      </c>
      <c r="B134" s="9">
        <f t="shared" si="22"/>
        <v>47507</v>
      </c>
      <c r="C134" s="9">
        <f t="shared" si="22"/>
        <v>47520</v>
      </c>
      <c r="D134" s="56">
        <f t="shared" si="22"/>
        <v>47535</v>
      </c>
      <c r="E134" s="9">
        <f t="shared" si="23"/>
        <v>47524</v>
      </c>
      <c r="F134">
        <f t="shared" si="19"/>
        <v>2030</v>
      </c>
      <c r="N134" t="s">
        <v>269</v>
      </c>
      <c r="V134" t="str">
        <f>IFERROR(Table3[[#This Row],[Name of Parliamentarian Office]],"")</f>
        <v>McKim, Nicholas James</v>
      </c>
      <c r="W134" t="str">
        <f t="shared" si="20"/>
        <v>McKim, Nicholas</v>
      </c>
    </row>
    <row r="135" spans="1:23" x14ac:dyDescent="0.25">
      <c r="A135">
        <f t="shared" si="18"/>
        <v>17</v>
      </c>
      <c r="B135" s="9">
        <f t="shared" si="22"/>
        <v>47521</v>
      </c>
      <c r="C135" s="9">
        <f t="shared" si="22"/>
        <v>47534</v>
      </c>
      <c r="D135" s="56">
        <f t="shared" si="22"/>
        <v>47549</v>
      </c>
      <c r="E135" s="9">
        <f t="shared" si="23"/>
        <v>47538</v>
      </c>
      <c r="F135">
        <f t="shared" si="19"/>
        <v>2030</v>
      </c>
      <c r="N135" t="s">
        <v>150</v>
      </c>
      <c r="V135" t="str">
        <f>IFERROR(Table3[[#This Row],[Name of Parliamentarian Office]],"")</f>
        <v>McLachlan, Andrew</v>
      </c>
      <c r="W135" t="str">
        <f t="shared" si="20"/>
        <v>McLachlan, Andrew</v>
      </c>
    </row>
    <row r="136" spans="1:23" x14ac:dyDescent="0.25">
      <c r="A136">
        <f t="shared" si="18"/>
        <v>18</v>
      </c>
      <c r="B136" s="9">
        <f t="shared" si="22"/>
        <v>47535</v>
      </c>
      <c r="C136" s="9">
        <f t="shared" si="22"/>
        <v>47548</v>
      </c>
      <c r="D136" s="56">
        <f t="shared" si="22"/>
        <v>47563</v>
      </c>
      <c r="E136" s="9">
        <f t="shared" si="23"/>
        <v>47552</v>
      </c>
      <c r="F136">
        <f t="shared" si="19"/>
        <v>2030</v>
      </c>
      <c r="N136" t="s">
        <v>151</v>
      </c>
      <c r="V136" t="str">
        <f>IFERROR(Table3[[#This Row],[Name of Parliamentarian Office]],"")</f>
        <v>Miller-Frost, Louise</v>
      </c>
      <c r="W136" t="str">
        <f t="shared" si="20"/>
        <v>Miller-Frost, Louise</v>
      </c>
    </row>
    <row r="137" spans="1:23" x14ac:dyDescent="0.25">
      <c r="A137">
        <f t="shared" si="18"/>
        <v>19</v>
      </c>
      <c r="B137" s="9">
        <f t="shared" si="22"/>
        <v>47549</v>
      </c>
      <c r="C137" s="9">
        <f t="shared" si="22"/>
        <v>47562</v>
      </c>
      <c r="D137" s="56">
        <f t="shared" si="22"/>
        <v>47577</v>
      </c>
      <c r="E137" s="9">
        <f t="shared" si="23"/>
        <v>47566</v>
      </c>
      <c r="F137">
        <f t="shared" si="19"/>
        <v>2030</v>
      </c>
      <c r="N137" t="s">
        <v>270</v>
      </c>
      <c r="V137" t="str">
        <f>IFERROR(Table3[[#This Row],[Name of Parliamentarian Office]],"")</f>
        <v>Mitchell, Rob</v>
      </c>
      <c r="W137" t="str">
        <f t="shared" si="20"/>
        <v>Mitchell, Rob</v>
      </c>
    </row>
    <row r="138" spans="1:23" x14ac:dyDescent="0.25">
      <c r="A138">
        <f t="shared" si="18"/>
        <v>20</v>
      </c>
      <c r="B138" s="9">
        <f t="shared" si="22"/>
        <v>47563</v>
      </c>
      <c r="C138" s="9">
        <f t="shared" si="22"/>
        <v>47576</v>
      </c>
      <c r="D138" s="56">
        <f t="shared" si="22"/>
        <v>47591</v>
      </c>
      <c r="E138" s="9">
        <f t="shared" si="23"/>
        <v>47580</v>
      </c>
      <c r="F138">
        <f t="shared" si="19"/>
        <v>2030</v>
      </c>
      <c r="N138" t="s">
        <v>271</v>
      </c>
      <c r="V138" t="str">
        <f>IFERROR(Table3[[#This Row],[Name of Parliamentarian Office]],"")</f>
        <v>Moncrieff, David</v>
      </c>
      <c r="W138" t="str">
        <f t="shared" si="20"/>
        <v>Moncrieff, David</v>
      </c>
    </row>
    <row r="139" spans="1:23" x14ac:dyDescent="0.25">
      <c r="A139">
        <f t="shared" si="18"/>
        <v>21</v>
      </c>
      <c r="B139" s="9">
        <f t="shared" si="22"/>
        <v>47577</v>
      </c>
      <c r="C139" s="9">
        <f t="shared" si="22"/>
        <v>47590</v>
      </c>
      <c r="D139" s="56">
        <f t="shared" si="22"/>
        <v>47605</v>
      </c>
      <c r="E139" s="9">
        <f t="shared" si="23"/>
        <v>47594</v>
      </c>
      <c r="F139">
        <f t="shared" si="19"/>
        <v>2030</v>
      </c>
      <c r="N139" t="s">
        <v>272</v>
      </c>
      <c r="V139" t="str">
        <f>IFERROR(Table3[[#This Row],[Name of Parliamentarian Office]],"")</f>
        <v>Mulholland, Corinne</v>
      </c>
      <c r="W139" t="str">
        <f t="shared" si="20"/>
        <v>Mulholland, Corinne</v>
      </c>
    </row>
    <row r="140" spans="1:23" x14ac:dyDescent="0.25">
      <c r="A140">
        <f t="shared" si="18"/>
        <v>22</v>
      </c>
      <c r="B140" s="9">
        <f t="shared" ref="B140:D144" si="24">B139+14</f>
        <v>47591</v>
      </c>
      <c r="C140" s="9">
        <f t="shared" si="24"/>
        <v>47604</v>
      </c>
      <c r="D140" s="56">
        <f t="shared" si="24"/>
        <v>47619</v>
      </c>
      <c r="E140" s="9">
        <f t="shared" si="23"/>
        <v>47608</v>
      </c>
      <c r="F140">
        <f t="shared" si="19"/>
        <v>2030</v>
      </c>
      <c r="N140" t="s">
        <v>152</v>
      </c>
      <c r="V140" t="str">
        <f>IFERROR(Table3[[#This Row],[Name of Parliamentarian Office]],"")</f>
        <v>Mulino, Daniel</v>
      </c>
      <c r="W140" t="str">
        <f t="shared" si="20"/>
        <v>Mulino, Daniel</v>
      </c>
    </row>
    <row r="141" spans="1:23" x14ac:dyDescent="0.25">
      <c r="A141">
        <f t="shared" si="18"/>
        <v>23</v>
      </c>
      <c r="B141" s="9">
        <f t="shared" si="24"/>
        <v>47605</v>
      </c>
      <c r="C141" s="9">
        <f t="shared" si="24"/>
        <v>47618</v>
      </c>
      <c r="D141" s="56">
        <f t="shared" si="24"/>
        <v>47633</v>
      </c>
      <c r="E141" s="9">
        <f t="shared" si="23"/>
        <v>47622</v>
      </c>
      <c r="F141">
        <f t="shared" si="19"/>
        <v>2030</v>
      </c>
      <c r="N141" t="s">
        <v>153</v>
      </c>
      <c r="V141" t="str">
        <f>IFERROR(Table3[[#This Row],[Name of Parliamentarian Office]],"")</f>
        <v>Neumann, Shayne</v>
      </c>
      <c r="W141" t="str">
        <f t="shared" si="20"/>
        <v>Neumann, Shayne</v>
      </c>
    </row>
    <row r="142" spans="1:23" x14ac:dyDescent="0.25">
      <c r="A142">
        <f t="shared" si="18"/>
        <v>24</v>
      </c>
      <c r="B142" s="9">
        <f t="shared" si="24"/>
        <v>47619</v>
      </c>
      <c r="C142" s="9">
        <f t="shared" si="24"/>
        <v>47632</v>
      </c>
      <c r="D142" s="56">
        <f t="shared" si="24"/>
        <v>47647</v>
      </c>
      <c r="E142" s="9">
        <f t="shared" si="23"/>
        <v>47636</v>
      </c>
      <c r="F142">
        <f t="shared" si="19"/>
        <v>2030</v>
      </c>
      <c r="N142" t="s">
        <v>273</v>
      </c>
      <c r="V142" t="str">
        <f>IFERROR(Table3[[#This Row],[Name of Parliamentarian Office]],"")</f>
        <v>Ng, Gabriel</v>
      </c>
      <c r="W142" t="str">
        <f t="shared" si="20"/>
        <v>Ng, Gabriel</v>
      </c>
    </row>
    <row r="143" spans="1:23" x14ac:dyDescent="0.25">
      <c r="A143">
        <f t="shared" si="18"/>
        <v>25</v>
      </c>
      <c r="B143" s="9">
        <f t="shared" si="24"/>
        <v>47633</v>
      </c>
      <c r="C143" s="9">
        <f t="shared" si="24"/>
        <v>47646</v>
      </c>
      <c r="D143" s="56">
        <f t="shared" si="24"/>
        <v>47661</v>
      </c>
      <c r="E143" s="9">
        <f t="shared" si="23"/>
        <v>47650</v>
      </c>
      <c r="F143">
        <f t="shared" si="19"/>
        <v>2030</v>
      </c>
      <c r="N143" t="s">
        <v>154</v>
      </c>
      <c r="V143" t="str">
        <f>IFERROR(Table3[[#This Row],[Name of Parliamentarian Office]],"")</f>
        <v>O'Brien, Llew</v>
      </c>
      <c r="W143" t="str">
        <f t="shared" si="20"/>
        <v>O'Brien, Llew</v>
      </c>
    </row>
    <row r="144" spans="1:23" x14ac:dyDescent="0.25">
      <c r="A144">
        <f t="shared" si="18"/>
        <v>26</v>
      </c>
      <c r="B144" s="9">
        <f t="shared" si="24"/>
        <v>47647</v>
      </c>
      <c r="C144" s="9">
        <f t="shared" si="24"/>
        <v>47660</v>
      </c>
      <c r="D144" s="56">
        <f t="shared" si="24"/>
        <v>47675</v>
      </c>
      <c r="E144" s="9">
        <f t="shared" si="23"/>
        <v>47664</v>
      </c>
      <c r="F144">
        <f t="shared" si="19"/>
        <v>2031</v>
      </c>
      <c r="N144" t="s">
        <v>155</v>
      </c>
      <c r="V144" t="str">
        <f>IFERROR(Table3[[#This Row],[Name of Parliamentarian Office]],"")</f>
        <v>O'Brien, Ted</v>
      </c>
      <c r="W144" t="str">
        <f t="shared" si="20"/>
        <v>O'Brien, Ted</v>
      </c>
    </row>
    <row r="145" spans="14:23" x14ac:dyDescent="0.25">
      <c r="N145" t="s">
        <v>156</v>
      </c>
      <c r="V145" t="str">
        <f>IFERROR(Table3[[#This Row],[Name of Parliamentarian Office]],"")</f>
        <v>O'Neil, Clare</v>
      </c>
      <c r="W145" t="str">
        <f t="shared" si="20"/>
        <v>O'Neil, Clare</v>
      </c>
    </row>
    <row r="146" spans="14:23" x14ac:dyDescent="0.25">
      <c r="N146" t="s">
        <v>157</v>
      </c>
      <c r="V146" t="str">
        <f>IFERROR(Table3[[#This Row],[Name of Parliamentarian Office]],"")</f>
        <v>O'Neill, Deborah</v>
      </c>
      <c r="W146" t="str">
        <f t="shared" si="20"/>
        <v>O'Neill, Deborah</v>
      </c>
    </row>
    <row r="147" spans="14:23" x14ac:dyDescent="0.25">
      <c r="N147" t="s">
        <v>158</v>
      </c>
      <c r="V147" t="str">
        <f>IFERROR(Table3[[#This Row],[Name of Parliamentarian Office]],"")</f>
        <v>O'Sullivan, Matt</v>
      </c>
      <c r="W147" t="str">
        <f t="shared" si="20"/>
        <v>O'Sullivan, Matt</v>
      </c>
    </row>
    <row r="148" spans="14:23" x14ac:dyDescent="0.25">
      <c r="N148" t="s">
        <v>159</v>
      </c>
      <c r="V148" t="str">
        <f>IFERROR(Table3[[#This Row],[Name of Parliamentarian Office]],"")</f>
        <v>Pasin, Tony</v>
      </c>
      <c r="W148" t="str">
        <f t="shared" si="20"/>
        <v>Pasin, Tony</v>
      </c>
    </row>
    <row r="149" spans="14:23" x14ac:dyDescent="0.25">
      <c r="N149" t="s">
        <v>160</v>
      </c>
      <c r="V149" t="str">
        <f>IFERROR(Table3[[#This Row],[Name of Parliamentarian Office]],"")</f>
        <v>Paterson, James</v>
      </c>
      <c r="W149" t="str">
        <f t="shared" ref="W149:W212" si="25">IFERROR(LEFT(V149,FIND(" ",V149,FIND(" ",V149)+1)-1),V149)</f>
        <v>Paterson, James</v>
      </c>
    </row>
    <row r="150" spans="14:23" x14ac:dyDescent="0.25">
      <c r="N150" t="s">
        <v>161</v>
      </c>
      <c r="V150" t="str">
        <f>IFERROR(Table3[[#This Row],[Name of Parliamentarian Office]],"")</f>
        <v>Payman, Fatima</v>
      </c>
      <c r="W150" t="str">
        <f t="shared" si="25"/>
        <v>Payman, Fatima</v>
      </c>
    </row>
    <row r="151" spans="14:23" x14ac:dyDescent="0.25">
      <c r="N151" t="s">
        <v>162</v>
      </c>
      <c r="V151" t="str">
        <f>IFERROR(Table3[[#This Row],[Name of Parliamentarian Office]],"")</f>
        <v>Payne, Alicia</v>
      </c>
      <c r="W151" t="str">
        <f t="shared" si="25"/>
        <v>Payne, Alicia</v>
      </c>
    </row>
    <row r="152" spans="14:23" x14ac:dyDescent="0.25">
      <c r="N152" t="s">
        <v>274</v>
      </c>
      <c r="V152" t="str">
        <f>IFERROR(Table3[[#This Row],[Name of Parliamentarian Office]],"")</f>
        <v>Penfold, Alison</v>
      </c>
      <c r="W152" t="str">
        <f t="shared" si="25"/>
        <v>Penfold, Alison</v>
      </c>
    </row>
    <row r="153" spans="14:23" x14ac:dyDescent="0.25">
      <c r="N153" t="s">
        <v>163</v>
      </c>
      <c r="V153" t="str">
        <f>IFERROR(Table3[[#This Row],[Name of Parliamentarian Office]],"")</f>
        <v>Phillips, Fiona</v>
      </c>
      <c r="W153" t="str">
        <f t="shared" si="25"/>
        <v>Phillips, Fiona</v>
      </c>
    </row>
    <row r="154" spans="14:23" x14ac:dyDescent="0.25">
      <c r="N154" t="s">
        <v>164</v>
      </c>
      <c r="V154" t="str">
        <f>IFERROR(Table3[[#This Row],[Name of Parliamentarian Office]],"")</f>
        <v>Pike, Henry</v>
      </c>
      <c r="W154" t="str">
        <f t="shared" si="25"/>
        <v>Pike, Henry</v>
      </c>
    </row>
    <row r="155" spans="14:23" x14ac:dyDescent="0.25">
      <c r="N155" t="s">
        <v>165</v>
      </c>
      <c r="V155" t="str">
        <f>IFERROR(Table3[[#This Row],[Name of Parliamentarian Office]],"")</f>
        <v>Plibersek, Tanya</v>
      </c>
      <c r="W155" t="str">
        <f t="shared" si="25"/>
        <v>Plibersek, Tanya</v>
      </c>
    </row>
    <row r="156" spans="14:23" x14ac:dyDescent="0.25">
      <c r="N156" t="s">
        <v>166</v>
      </c>
      <c r="V156" t="str">
        <f>IFERROR(Table3[[#This Row],[Name of Parliamentarian Office]],"")</f>
        <v>Pocock, Barbara</v>
      </c>
      <c r="W156" t="str">
        <f t="shared" si="25"/>
        <v>Pocock, Barbara</v>
      </c>
    </row>
    <row r="157" spans="14:23" x14ac:dyDescent="0.25">
      <c r="N157" t="s">
        <v>167</v>
      </c>
      <c r="V157" t="str">
        <f>IFERROR(Table3[[#This Row],[Name of Parliamentarian Office]],"")</f>
        <v>Pocock, David</v>
      </c>
      <c r="W157" t="str">
        <f t="shared" si="25"/>
        <v>Pocock, David</v>
      </c>
    </row>
    <row r="158" spans="14:23" x14ac:dyDescent="0.25">
      <c r="N158" t="s">
        <v>168</v>
      </c>
      <c r="V158" t="str">
        <f>IFERROR(Table3[[#This Row],[Name of Parliamentarian Office]],"")</f>
        <v>Polley, Helen</v>
      </c>
      <c r="W158" t="str">
        <f t="shared" si="25"/>
        <v>Polley, Helen</v>
      </c>
    </row>
    <row r="159" spans="14:23" x14ac:dyDescent="0.25">
      <c r="N159" t="s">
        <v>169</v>
      </c>
      <c r="V159" t="str">
        <f>IFERROR(Table3[[#This Row],[Name of Parliamentarian Office]],"")</f>
        <v>Price, Jacinta</v>
      </c>
      <c r="W159" t="str">
        <f t="shared" si="25"/>
        <v>Price, Jacinta</v>
      </c>
    </row>
    <row r="160" spans="14:23" x14ac:dyDescent="0.25">
      <c r="N160" t="s">
        <v>170</v>
      </c>
      <c r="V160" t="str">
        <f>IFERROR(Table3[[#This Row],[Name of Parliamentarian Office]],"")</f>
        <v>Price, Melissa</v>
      </c>
      <c r="W160" t="str">
        <f t="shared" si="25"/>
        <v>Price, Melissa</v>
      </c>
    </row>
    <row r="161" spans="14:23" x14ac:dyDescent="0.25">
      <c r="N161" t="s">
        <v>171</v>
      </c>
      <c r="V161" t="str">
        <f>IFERROR(Table3[[#This Row],[Name of Parliamentarian Office]],"")</f>
        <v>Rae, Sam</v>
      </c>
      <c r="W161" t="str">
        <f t="shared" si="25"/>
        <v>Rae, Sam</v>
      </c>
    </row>
    <row r="162" spans="14:23" x14ac:dyDescent="0.25">
      <c r="N162" t="s">
        <v>275</v>
      </c>
      <c r="V162" t="str">
        <f>IFERROR(Table3[[#This Row],[Name of Parliamentarian Office]],"")</f>
        <v>Rebello, Leon</v>
      </c>
      <c r="W162" t="str">
        <f t="shared" si="25"/>
        <v>Rebello, Leon</v>
      </c>
    </row>
    <row r="163" spans="14:23" x14ac:dyDescent="0.25">
      <c r="N163" t="s">
        <v>172</v>
      </c>
      <c r="V163" t="str">
        <f>IFERROR(Table3[[#This Row],[Name of Parliamentarian Office]],"")</f>
        <v>Reid, Gordon</v>
      </c>
      <c r="W163" t="str">
        <f t="shared" si="25"/>
        <v>Reid, Gordon</v>
      </c>
    </row>
    <row r="164" spans="14:23" x14ac:dyDescent="0.25">
      <c r="N164" t="s">
        <v>173</v>
      </c>
      <c r="V164" t="str">
        <f>IFERROR(Table3[[#This Row],[Name of Parliamentarian Office]],"")</f>
        <v>Repacholi, Dan</v>
      </c>
      <c r="W164" t="str">
        <f t="shared" si="25"/>
        <v>Repacholi, Dan</v>
      </c>
    </row>
    <row r="165" spans="14:23" x14ac:dyDescent="0.25">
      <c r="N165" t="s">
        <v>174</v>
      </c>
      <c r="V165" t="str">
        <f>IFERROR(Table3[[#This Row],[Name of Parliamentarian Office]],"")</f>
        <v>Rishworth, Amanda</v>
      </c>
      <c r="W165" t="str">
        <f t="shared" si="25"/>
        <v>Rishworth, Amanda</v>
      </c>
    </row>
    <row r="166" spans="14:23" x14ac:dyDescent="0.25">
      <c r="N166" t="s">
        <v>175</v>
      </c>
      <c r="V166" t="str">
        <f>IFERROR(Table3[[#This Row],[Name of Parliamentarian Office]],"")</f>
        <v>Roberts, Malcolm</v>
      </c>
      <c r="W166" t="str">
        <f t="shared" si="25"/>
        <v>Roberts, Malcolm</v>
      </c>
    </row>
    <row r="167" spans="14:23" x14ac:dyDescent="0.25">
      <c r="N167" t="s">
        <v>176</v>
      </c>
      <c r="V167" t="str">
        <f>IFERROR(Table3[[#This Row],[Name of Parliamentarian Office]],"")</f>
        <v>Roberts, Tracey</v>
      </c>
      <c r="W167" t="str">
        <f t="shared" si="25"/>
        <v>Roberts, Tracey</v>
      </c>
    </row>
    <row r="168" spans="14:23" x14ac:dyDescent="0.25">
      <c r="N168" t="s">
        <v>177</v>
      </c>
      <c r="V168" t="str">
        <f>IFERROR(Table3[[#This Row],[Name of Parliamentarian Office]],"")</f>
        <v>Rowland, Michelle</v>
      </c>
      <c r="W168" t="str">
        <f t="shared" si="25"/>
        <v>Rowland, Michelle</v>
      </c>
    </row>
    <row r="169" spans="14:23" x14ac:dyDescent="0.25">
      <c r="N169" t="s">
        <v>178</v>
      </c>
      <c r="V169" t="str">
        <f>IFERROR(Table3[[#This Row],[Name of Parliamentarian Office]],"")</f>
        <v>Ruston, Anne</v>
      </c>
      <c r="W169" t="str">
        <f t="shared" si="25"/>
        <v>Ruston, Anne</v>
      </c>
    </row>
    <row r="170" spans="14:23" x14ac:dyDescent="0.25">
      <c r="N170" t="s">
        <v>179</v>
      </c>
      <c r="V170" t="str">
        <f>IFERROR(Table3[[#This Row],[Name of Parliamentarian Office]],"")</f>
        <v>Ryan, Joanne</v>
      </c>
      <c r="W170" t="str">
        <f t="shared" si="25"/>
        <v>Ryan, Joanne</v>
      </c>
    </row>
    <row r="171" spans="14:23" x14ac:dyDescent="0.25">
      <c r="N171" t="s">
        <v>180</v>
      </c>
      <c r="V171" t="str">
        <f>IFERROR(Table3[[#This Row],[Name of Parliamentarian Office]],"")</f>
        <v>Ryan, Monique</v>
      </c>
      <c r="W171" t="str">
        <f t="shared" si="25"/>
        <v>Ryan, Monique</v>
      </c>
    </row>
    <row r="172" spans="14:23" x14ac:dyDescent="0.25">
      <c r="N172" t="s">
        <v>181</v>
      </c>
      <c r="V172" t="str">
        <f>IFERROR(Table3[[#This Row],[Name of Parliamentarian Office]],"")</f>
        <v>Scamps, Sophie</v>
      </c>
      <c r="W172" t="str">
        <f t="shared" si="25"/>
        <v>Scamps, Sophie</v>
      </c>
    </row>
    <row r="173" spans="14:23" x14ac:dyDescent="0.25">
      <c r="N173" t="s">
        <v>182</v>
      </c>
      <c r="V173" t="str">
        <f>IFERROR(Table3[[#This Row],[Name of Parliamentarian Office]],"")</f>
        <v>Scarr, Paul</v>
      </c>
      <c r="W173" t="str">
        <f t="shared" si="25"/>
        <v>Scarr, Paul</v>
      </c>
    </row>
    <row r="174" spans="14:23" x14ac:dyDescent="0.25">
      <c r="N174" t="s">
        <v>183</v>
      </c>
      <c r="V174" t="str">
        <f>IFERROR(Table3[[#This Row],[Name of Parliamentarian Office]],"")</f>
        <v>Scrymgour, Marion</v>
      </c>
      <c r="W174" t="str">
        <f t="shared" si="25"/>
        <v>Scrymgour, Marion</v>
      </c>
    </row>
    <row r="175" spans="14:23" x14ac:dyDescent="0.25">
      <c r="N175" t="s">
        <v>184</v>
      </c>
      <c r="V175" t="str">
        <f>IFERROR(Table3[[#This Row],[Name of Parliamentarian Office]],"")</f>
        <v>Sharkie, Rebekha</v>
      </c>
      <c r="W175" t="str">
        <f t="shared" si="25"/>
        <v>Sharkie, Rebekha</v>
      </c>
    </row>
    <row r="176" spans="14:23" x14ac:dyDescent="0.25">
      <c r="N176" t="s">
        <v>185</v>
      </c>
      <c r="V176" t="str">
        <f>IFERROR(Table3[[#This Row],[Name of Parliamentarian Office]],"")</f>
        <v>Sharma, Dave</v>
      </c>
      <c r="W176" t="str">
        <f t="shared" si="25"/>
        <v>Sharma, Dave</v>
      </c>
    </row>
    <row r="177" spans="14:23" x14ac:dyDescent="0.25">
      <c r="N177" t="s">
        <v>186</v>
      </c>
      <c r="V177" t="str">
        <f>IFERROR(Table3[[#This Row],[Name of Parliamentarian Office]],"")</f>
        <v>Sheldon, Tony</v>
      </c>
      <c r="W177" t="str">
        <f t="shared" si="25"/>
        <v>Sheldon, Tony</v>
      </c>
    </row>
    <row r="178" spans="14:23" x14ac:dyDescent="0.25">
      <c r="N178" t="s">
        <v>187</v>
      </c>
      <c r="V178" t="str">
        <f>IFERROR(Table3[[#This Row],[Name of Parliamentarian Office]],"")</f>
        <v>Shoebridge, David</v>
      </c>
      <c r="W178" t="str">
        <f t="shared" si="25"/>
        <v>Shoebridge, David</v>
      </c>
    </row>
    <row r="179" spans="14:23" x14ac:dyDescent="0.25">
      <c r="N179" t="s">
        <v>188</v>
      </c>
      <c r="V179" t="str">
        <f>IFERROR(Table3[[#This Row],[Name of Parliamentarian Office]],"")</f>
        <v>Sitou, Sally</v>
      </c>
      <c r="W179" t="str">
        <f t="shared" si="25"/>
        <v>Sitou, Sally</v>
      </c>
    </row>
    <row r="180" spans="14:23" x14ac:dyDescent="0.25">
      <c r="N180" t="s">
        <v>276</v>
      </c>
      <c r="V180" t="str">
        <f>IFERROR(Table3[[#This Row],[Name of Parliamentarian Office]],"")</f>
        <v>Small, Ben</v>
      </c>
      <c r="W180" t="str">
        <f t="shared" si="25"/>
        <v>Small, Ben</v>
      </c>
    </row>
    <row r="181" spans="14:23" x14ac:dyDescent="0.25">
      <c r="N181" t="s">
        <v>277</v>
      </c>
      <c r="V181" t="str">
        <f>IFERROR(Table3[[#This Row],[Name of Parliamentarian Office]],"")</f>
        <v>Smith, David Philip</v>
      </c>
      <c r="W181" t="str">
        <f t="shared" si="25"/>
        <v>Smith, David</v>
      </c>
    </row>
    <row r="182" spans="14:23" x14ac:dyDescent="0.25">
      <c r="N182" t="s">
        <v>189</v>
      </c>
      <c r="V182" t="str">
        <f>IFERROR(Table3[[#This Row],[Name of Parliamentarian Office]],"")</f>
        <v>Smith, Dean</v>
      </c>
      <c r="W182" t="str">
        <f t="shared" si="25"/>
        <v>Smith, Dean</v>
      </c>
    </row>
    <row r="183" spans="14:23" x14ac:dyDescent="0.25">
      <c r="N183" t="s">
        <v>190</v>
      </c>
      <c r="V183" t="str">
        <f>IFERROR(Table3[[#This Row],[Name of Parliamentarian Office]],"")</f>
        <v>Smith, Marielle</v>
      </c>
      <c r="W183" t="str">
        <f t="shared" si="25"/>
        <v>Smith, Marielle</v>
      </c>
    </row>
    <row r="184" spans="14:23" x14ac:dyDescent="0.25">
      <c r="N184" t="s">
        <v>278</v>
      </c>
      <c r="V184" t="str">
        <f>IFERROR(Table3[[#This Row],[Name of Parliamentarian Office]],"")</f>
        <v>Smith, Matt</v>
      </c>
      <c r="W184" t="str">
        <f t="shared" si="25"/>
        <v>Smith, Matt</v>
      </c>
    </row>
    <row r="185" spans="14:23" x14ac:dyDescent="0.25">
      <c r="N185" t="s">
        <v>279</v>
      </c>
      <c r="V185" t="str">
        <f>IFERROR(Table3[[#This Row],[Name of Parliamentarian Office]],"")</f>
        <v>Soon, Zhi</v>
      </c>
      <c r="W185" t="str">
        <f t="shared" si="25"/>
        <v>Soon, Zhi</v>
      </c>
    </row>
    <row r="186" spans="14:23" x14ac:dyDescent="0.25">
      <c r="N186" t="s">
        <v>191</v>
      </c>
      <c r="V186" t="str">
        <f>IFERROR(Table3[[#This Row],[Name of Parliamentarian Office]],"")</f>
        <v>Spender, Allegra</v>
      </c>
      <c r="W186" t="str">
        <f t="shared" si="25"/>
        <v>Spender, Allegra</v>
      </c>
    </row>
    <row r="187" spans="14:23" x14ac:dyDescent="0.25">
      <c r="N187" t="s">
        <v>290</v>
      </c>
      <c r="V187" t="str">
        <f>IFERROR(Table3[[#This Row],[Name of Parliamentarian Office]],"")</f>
        <v>Stanley, Anne</v>
      </c>
      <c r="W187" t="str">
        <f t="shared" si="25"/>
        <v>Stanley, Anne</v>
      </c>
    </row>
    <row r="188" spans="14:23" x14ac:dyDescent="0.25">
      <c r="N188" t="s">
        <v>192</v>
      </c>
      <c r="V188" t="str">
        <f>IFERROR(Table3[[#This Row],[Name of Parliamentarian Office]],"")</f>
        <v>Steele-John, Jordon</v>
      </c>
      <c r="W188" t="str">
        <f t="shared" si="25"/>
        <v>Steele-John, Jordon</v>
      </c>
    </row>
    <row r="189" spans="14:23" x14ac:dyDescent="0.25">
      <c r="N189" t="s">
        <v>193</v>
      </c>
      <c r="V189" t="str">
        <f>IFERROR(Table3[[#This Row],[Name of Parliamentarian Office]],"")</f>
        <v>Steggall, Zali</v>
      </c>
      <c r="W189" t="str">
        <f t="shared" si="25"/>
        <v>Steggall, Zali</v>
      </c>
    </row>
    <row r="190" spans="14:23" x14ac:dyDescent="0.25">
      <c r="N190" t="s">
        <v>194</v>
      </c>
      <c r="V190" t="str">
        <f>IFERROR(Table3[[#This Row],[Name of Parliamentarian Office]],"")</f>
        <v>Sterle, Glenn</v>
      </c>
      <c r="W190" t="str">
        <f t="shared" si="25"/>
        <v>Sterle, Glenn</v>
      </c>
    </row>
    <row r="191" spans="14:23" x14ac:dyDescent="0.25">
      <c r="N191" t="s">
        <v>195</v>
      </c>
      <c r="V191" t="str">
        <f>IFERROR(Table3[[#This Row],[Name of Parliamentarian Office]],"")</f>
        <v>Stewart, Jana</v>
      </c>
      <c r="W191" t="str">
        <f t="shared" si="25"/>
        <v>Stewart, Jana</v>
      </c>
    </row>
    <row r="192" spans="14:23" x14ac:dyDescent="0.25">
      <c r="N192" t="s">
        <v>196</v>
      </c>
      <c r="V192" t="str">
        <f>IFERROR(Table3[[#This Row],[Name of Parliamentarian Office]],"")</f>
        <v>Swanson, Meryl</v>
      </c>
      <c r="W192" t="str">
        <f t="shared" si="25"/>
        <v>Swanson, Meryl</v>
      </c>
    </row>
    <row r="193" spans="14:23" x14ac:dyDescent="0.25">
      <c r="N193" t="s">
        <v>197</v>
      </c>
      <c r="V193" t="str">
        <f>IFERROR(Table3[[#This Row],[Name of Parliamentarian Office]],"")</f>
        <v>Taylor, Angus</v>
      </c>
      <c r="W193" t="str">
        <f t="shared" si="25"/>
        <v>Taylor, Angus</v>
      </c>
    </row>
    <row r="194" spans="14:23" x14ac:dyDescent="0.25">
      <c r="N194" t="s">
        <v>280</v>
      </c>
      <c r="V194" t="str">
        <f>IFERROR(Table3[[#This Row],[Name of Parliamentarian Office]],"")</f>
        <v>Teesdale, Jess</v>
      </c>
      <c r="W194" t="str">
        <f t="shared" si="25"/>
        <v>Teesdale, Jess</v>
      </c>
    </row>
    <row r="195" spans="14:23" x14ac:dyDescent="0.25">
      <c r="N195" t="s">
        <v>281</v>
      </c>
      <c r="V195" t="str">
        <f>IFERROR(Table3[[#This Row],[Name of Parliamentarian Office]],"")</f>
        <v>Tehan, Dan</v>
      </c>
      <c r="W195" t="str">
        <f t="shared" si="25"/>
        <v>Tehan, Dan</v>
      </c>
    </row>
    <row r="196" spans="14:23" x14ac:dyDescent="0.25">
      <c r="N196" t="s">
        <v>198</v>
      </c>
      <c r="V196" t="str">
        <f>IFERROR(Table3[[#This Row],[Name of Parliamentarian Office]],"")</f>
        <v>Templeman, Susan</v>
      </c>
      <c r="W196" t="str">
        <f t="shared" si="25"/>
        <v>Templeman, Susan</v>
      </c>
    </row>
    <row r="197" spans="14:23" x14ac:dyDescent="0.25">
      <c r="N197" t="s">
        <v>282</v>
      </c>
      <c r="V197" t="str">
        <f>IFERROR(Table3[[#This Row],[Name of Parliamentarian Office]],"")</f>
        <v>Thistlethwaite, Matt</v>
      </c>
      <c r="W197" t="str">
        <f t="shared" si="25"/>
        <v>Thistlethwaite, Matt</v>
      </c>
    </row>
    <row r="198" spans="14:23" x14ac:dyDescent="0.25">
      <c r="N198" t="s">
        <v>199</v>
      </c>
      <c r="V198" t="str">
        <f>IFERROR(Table3[[#This Row],[Name of Parliamentarian Office]],"")</f>
        <v>Thompson, Phillip</v>
      </c>
      <c r="W198" t="str">
        <f t="shared" si="25"/>
        <v>Thompson, Phillip</v>
      </c>
    </row>
    <row r="199" spans="14:23" x14ac:dyDescent="0.25">
      <c r="N199" t="s">
        <v>200</v>
      </c>
      <c r="V199" t="str">
        <f>IFERROR(Table3[[#This Row],[Name of Parliamentarian Office]],"")</f>
        <v>Thorpe, Lidia</v>
      </c>
      <c r="W199" t="str">
        <f t="shared" si="25"/>
        <v>Thorpe, Lidia</v>
      </c>
    </row>
    <row r="200" spans="14:23" x14ac:dyDescent="0.25">
      <c r="N200" t="s">
        <v>201</v>
      </c>
      <c r="V200" t="str">
        <f>IFERROR(Table3[[#This Row],[Name of Parliamentarian Office]],"")</f>
        <v>Thwaites, Kate</v>
      </c>
      <c r="W200" t="str">
        <f t="shared" si="25"/>
        <v>Thwaites, Kate</v>
      </c>
    </row>
    <row r="201" spans="14:23" x14ac:dyDescent="0.25">
      <c r="N201" t="s">
        <v>202</v>
      </c>
      <c r="V201" t="str">
        <f>IFERROR(Table3[[#This Row],[Name of Parliamentarian Office]],"")</f>
        <v>Tyrrell, Tammy</v>
      </c>
      <c r="W201" t="str">
        <f t="shared" si="25"/>
        <v>Tyrrell, Tammy</v>
      </c>
    </row>
    <row r="202" spans="14:23" x14ac:dyDescent="0.25">
      <c r="N202" t="s">
        <v>203</v>
      </c>
      <c r="V202" t="str">
        <f>IFERROR(Table3[[#This Row],[Name of Parliamentarian Office]],"")</f>
        <v>Urquhart, Anne</v>
      </c>
      <c r="W202" t="str">
        <f t="shared" si="25"/>
        <v>Urquhart, Anne</v>
      </c>
    </row>
    <row r="203" spans="14:23" x14ac:dyDescent="0.25">
      <c r="N203" t="s">
        <v>283</v>
      </c>
      <c r="V203" t="str">
        <f>IFERROR(Table3[[#This Row],[Name of Parliamentarian Office]],"")</f>
        <v>Venning, Tom</v>
      </c>
      <c r="W203" t="str">
        <f t="shared" si="25"/>
        <v>Venning, Tom</v>
      </c>
    </row>
    <row r="204" spans="14:23" x14ac:dyDescent="0.25">
      <c r="N204" t="s">
        <v>204</v>
      </c>
      <c r="V204" t="str">
        <f>IFERROR(Table3[[#This Row],[Name of Parliamentarian Office]],"")</f>
        <v>Violi, Aaron</v>
      </c>
      <c r="W204" t="str">
        <f t="shared" si="25"/>
        <v>Violi, Aaron</v>
      </c>
    </row>
    <row r="205" spans="14:23" x14ac:dyDescent="0.25">
      <c r="N205" t="s">
        <v>284</v>
      </c>
      <c r="V205" t="str">
        <f>IFERROR(Table3[[#This Row],[Name of Parliamentarian Office]],"")</f>
        <v>Walker, Charlotte</v>
      </c>
      <c r="W205" t="str">
        <f t="shared" si="25"/>
        <v>Walker, Charlotte</v>
      </c>
    </row>
    <row r="206" spans="14:23" x14ac:dyDescent="0.25">
      <c r="N206" t="s">
        <v>205</v>
      </c>
      <c r="V206" t="str">
        <f>IFERROR(Table3[[#This Row],[Name of Parliamentarian Office]],"")</f>
        <v>Wallace, Andrew</v>
      </c>
      <c r="W206" t="str">
        <f t="shared" si="25"/>
        <v>Wallace, Andrew</v>
      </c>
    </row>
    <row r="207" spans="14:23" x14ac:dyDescent="0.25">
      <c r="N207" t="s">
        <v>206</v>
      </c>
      <c r="V207" t="str">
        <f>IFERROR(Table3[[#This Row],[Name of Parliamentarian Office]],"")</f>
        <v>Walsh, Jess</v>
      </c>
      <c r="W207" t="str">
        <f t="shared" si="25"/>
        <v>Walsh, Jess</v>
      </c>
    </row>
    <row r="208" spans="14:23" x14ac:dyDescent="0.25">
      <c r="N208" t="s">
        <v>207</v>
      </c>
      <c r="V208" t="str">
        <f>IFERROR(Table3[[#This Row],[Name of Parliamentarian Office]],"")</f>
        <v>Waters, Larissa</v>
      </c>
      <c r="W208" t="str">
        <f t="shared" si="25"/>
        <v>Waters, Larissa</v>
      </c>
    </row>
    <row r="209" spans="14:23" x14ac:dyDescent="0.25">
      <c r="N209" t="s">
        <v>208</v>
      </c>
      <c r="V209" t="str">
        <f>IFERROR(Table3[[#This Row],[Name of Parliamentarian Office]],"")</f>
        <v>Watson-Brown, Elizabeth</v>
      </c>
      <c r="W209" t="str">
        <f t="shared" si="25"/>
        <v>Watson-Brown, Elizabeth</v>
      </c>
    </row>
    <row r="210" spans="14:23" x14ac:dyDescent="0.25">
      <c r="N210" t="s">
        <v>209</v>
      </c>
      <c r="V210" t="str">
        <f>IFERROR(Table3[[#This Row],[Name of Parliamentarian Office]],"")</f>
        <v>Watt, Murray</v>
      </c>
      <c r="W210" t="str">
        <f t="shared" si="25"/>
        <v>Watt, Murray</v>
      </c>
    </row>
    <row r="211" spans="14:23" x14ac:dyDescent="0.25">
      <c r="N211" t="s">
        <v>210</v>
      </c>
      <c r="V211" t="str">
        <f>IFERROR(Table3[[#This Row],[Name of Parliamentarian Office]],"")</f>
        <v>Watts, Tim</v>
      </c>
      <c r="W211" t="str">
        <f t="shared" si="25"/>
        <v>Watts, Tim</v>
      </c>
    </row>
    <row r="212" spans="14:23" x14ac:dyDescent="0.25">
      <c r="N212" t="s">
        <v>211</v>
      </c>
      <c r="V212" t="str">
        <f>IFERROR(Table3[[#This Row],[Name of Parliamentarian Office]],"")</f>
        <v>Webster, Anne</v>
      </c>
      <c r="W212" t="str">
        <f t="shared" si="25"/>
        <v>Webster, Anne</v>
      </c>
    </row>
    <row r="213" spans="14:23" x14ac:dyDescent="0.25">
      <c r="N213" t="s">
        <v>212</v>
      </c>
      <c r="V213" t="str">
        <f>IFERROR(Table3[[#This Row],[Name of Parliamentarian Office]],"")</f>
        <v>Wells, Anika</v>
      </c>
      <c r="W213" t="str">
        <f t="shared" ref="W213:W232" si="26">IFERROR(LEFT(V213,FIND(" ",V213,FIND(" ",V213)+1)-1),V213)</f>
        <v>Wells, Anika</v>
      </c>
    </row>
    <row r="214" spans="14:23" x14ac:dyDescent="0.25">
      <c r="N214" t="s">
        <v>213</v>
      </c>
      <c r="V214" t="str">
        <f>IFERROR(Table3[[#This Row],[Name of Parliamentarian Office]],"")</f>
        <v>Whish-Wilson, Peter</v>
      </c>
      <c r="W214" t="str">
        <f t="shared" si="26"/>
        <v>Whish-Wilson, Peter</v>
      </c>
    </row>
    <row r="215" spans="14:23" x14ac:dyDescent="0.25">
      <c r="N215" t="s">
        <v>285</v>
      </c>
      <c r="V215" t="str">
        <f>IFERROR(Table3[[#This Row],[Name of Parliamentarian Office]],"")</f>
        <v>White, Rebecca</v>
      </c>
      <c r="W215" t="str">
        <f t="shared" si="26"/>
        <v>White, Rebecca</v>
      </c>
    </row>
    <row r="216" spans="14:23" x14ac:dyDescent="0.25">
      <c r="N216" t="s">
        <v>286</v>
      </c>
      <c r="V216" t="str">
        <f>IFERROR(Table3[[#This Row],[Name of Parliamentarian Office]],"")</f>
        <v>Whiteaker, Ellie</v>
      </c>
      <c r="W216" t="str">
        <f t="shared" si="26"/>
        <v>Whiteaker, Ellie</v>
      </c>
    </row>
    <row r="217" spans="14:23" x14ac:dyDescent="0.25">
      <c r="N217" t="s">
        <v>287</v>
      </c>
      <c r="V217" t="str">
        <f>IFERROR(Table3[[#This Row],[Name of Parliamentarian Office]],"")</f>
        <v>Whitten, Tyron</v>
      </c>
      <c r="W217" t="str">
        <f t="shared" si="26"/>
        <v>Whitten, Tyron</v>
      </c>
    </row>
    <row r="218" spans="14:23" x14ac:dyDescent="0.25">
      <c r="N218" t="s">
        <v>214</v>
      </c>
      <c r="V218" t="str">
        <f>IFERROR(Table3[[#This Row],[Name of Parliamentarian Office]],"")</f>
        <v>Wilkie, Andrew</v>
      </c>
      <c r="W218" t="str">
        <f t="shared" si="26"/>
        <v>Wilkie, Andrew</v>
      </c>
    </row>
    <row r="219" spans="14:23" x14ac:dyDescent="0.25">
      <c r="N219" t="s">
        <v>215</v>
      </c>
      <c r="V219" t="str">
        <f>IFERROR(Table3[[#This Row],[Name of Parliamentarian Office]],"")</f>
        <v>Willcox, Andrew</v>
      </c>
      <c r="W219" t="str">
        <f t="shared" si="26"/>
        <v>Willcox, Andrew</v>
      </c>
    </row>
    <row r="220" spans="14:23" x14ac:dyDescent="0.25">
      <c r="N220" t="s">
        <v>216</v>
      </c>
      <c r="V220" t="str">
        <f>IFERROR(Table3[[#This Row],[Name of Parliamentarian Office]],"")</f>
        <v>Wilson, Josh</v>
      </c>
      <c r="W220" t="str">
        <f t="shared" si="26"/>
        <v>Wilson, Josh</v>
      </c>
    </row>
    <row r="221" spans="14:23" x14ac:dyDescent="0.25">
      <c r="N221" t="s">
        <v>217</v>
      </c>
      <c r="V221" t="str">
        <f>IFERROR(Table3[[#This Row],[Name of Parliamentarian Office]],"")</f>
        <v>Wilson, Rick</v>
      </c>
      <c r="W221" t="str">
        <f t="shared" si="26"/>
        <v>Wilson, Rick</v>
      </c>
    </row>
    <row r="222" spans="14:23" x14ac:dyDescent="0.25">
      <c r="N222" t="s">
        <v>288</v>
      </c>
      <c r="V222" t="str">
        <f>IFERROR(Table3[[#This Row],[Name of Parliamentarian Office]],"")</f>
        <v>Wilson, Tim</v>
      </c>
      <c r="W222" t="str">
        <f t="shared" si="26"/>
        <v>Wilson, Tim</v>
      </c>
    </row>
    <row r="223" spans="14:23" x14ac:dyDescent="0.25">
      <c r="N223" t="s">
        <v>289</v>
      </c>
      <c r="V223" t="str">
        <f>IFERROR(Table3[[#This Row],[Name of Parliamentarian Office]],"")</f>
        <v>Witty, Sarah</v>
      </c>
      <c r="W223" t="str">
        <f t="shared" si="26"/>
        <v>Witty, Sarah</v>
      </c>
    </row>
    <row r="224" spans="14:23" x14ac:dyDescent="0.25">
      <c r="N224" t="s">
        <v>218</v>
      </c>
      <c r="V224" t="str">
        <f>IFERROR(Table3[[#This Row],[Name of Parliamentarian Office]],"")</f>
        <v>Wong, Penny</v>
      </c>
      <c r="W224" t="str">
        <f t="shared" si="26"/>
        <v>Wong, Penny</v>
      </c>
    </row>
    <row r="225" spans="14:23" x14ac:dyDescent="0.25">
      <c r="N225" t="s">
        <v>219</v>
      </c>
      <c r="V225" t="str">
        <f>IFERROR(Table3[[#This Row],[Name of Parliamentarian Office]],"")</f>
        <v>Wood, Jason</v>
      </c>
      <c r="W225" t="str">
        <f t="shared" si="26"/>
        <v>Wood, Jason</v>
      </c>
    </row>
    <row r="226" spans="14:23" x14ac:dyDescent="0.25">
      <c r="N226" t="s">
        <v>220</v>
      </c>
      <c r="V226" t="str">
        <f>IFERROR(Table3[[#This Row],[Name of Parliamentarian Office]],"")</f>
        <v>Young, Terry</v>
      </c>
      <c r="W226" t="str">
        <f t="shared" si="26"/>
        <v>Young, Terry</v>
      </c>
    </row>
    <row r="227" spans="14:23" x14ac:dyDescent="0.25">
      <c r="N227" t="s">
        <v>221</v>
      </c>
      <c r="V227" t="str">
        <f>IFERROR(Table3[[#This Row],[Name of Parliamentarian Office]],"")</f>
        <v>Zappia, Tony</v>
      </c>
      <c r="W227" t="str">
        <f t="shared" si="26"/>
        <v>Zappia, Tony</v>
      </c>
    </row>
    <row r="228" spans="14:23" x14ac:dyDescent="0.25">
      <c r="N228" s="39" t="s">
        <v>222</v>
      </c>
      <c r="V228" t="str">
        <f>IFERROR(Table3[[#This Row],[Name of Parliamentarian Office]],"")</f>
        <v>Other:</v>
      </c>
      <c r="W228" t="str">
        <f t="shared" si="26"/>
        <v>Other:</v>
      </c>
    </row>
    <row r="229" spans="14:23" x14ac:dyDescent="0.25">
      <c r="V229" t="str">
        <f>IFERROR(Table3[[#This Row],[Name of Parliamentarian Office]],"")</f>
        <v/>
      </c>
      <c r="W229" t="str">
        <f t="shared" si="26"/>
        <v/>
      </c>
    </row>
    <row r="230" spans="14:23" x14ac:dyDescent="0.25">
      <c r="V230" t="str">
        <f>IFERROR(Table3[[#This Row],[Name of Parliamentarian Office]],"")</f>
        <v/>
      </c>
      <c r="W230" t="str">
        <f t="shared" si="26"/>
        <v/>
      </c>
    </row>
    <row r="231" spans="14:23" x14ac:dyDescent="0.25">
      <c r="V231" t="str">
        <f>IFERROR(Table3[[#This Row],[Name of Parliamentarian Office]],"")</f>
        <v/>
      </c>
      <c r="W231" t="str">
        <f t="shared" si="26"/>
        <v/>
      </c>
    </row>
    <row r="232" spans="14:23" x14ac:dyDescent="0.25">
      <c r="V232" t="str">
        <f>IFERROR(Table3[[#This Row],[Name of Parliamentarian Office]],"")</f>
        <v/>
      </c>
      <c r="W232" t="str">
        <f t="shared" si="26"/>
        <v/>
      </c>
    </row>
  </sheetData>
  <sortState xmlns:xlrd2="http://schemas.microsoft.com/office/spreadsheetml/2017/richdata2" ref="R2:R232">
    <sortCondition ref="R2:R232"/>
  </sortState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744C-4FA6-48D7-8627-6A93BFFDD252}">
  <dimension ref="A1:H52"/>
  <sheetViews>
    <sheetView workbookViewId="0">
      <selection activeCell="L15" sqref="L15"/>
    </sheetView>
  </sheetViews>
  <sheetFormatPr defaultRowHeight="15" x14ac:dyDescent="0.25"/>
  <cols>
    <col min="7" max="8" width="10.140625" bestFit="1" customWidth="1"/>
  </cols>
  <sheetData>
    <row r="1" spans="1:8" x14ac:dyDescent="0.25">
      <c r="A1">
        <f>'Casual Record of Hours'!$C$4</f>
        <v>0</v>
      </c>
      <c r="B1" s="68" t="s">
        <v>294</v>
      </c>
      <c r="C1">
        <f>'Casual Record of Hours'!C11</f>
        <v>0</v>
      </c>
      <c r="D1">
        <f>'Casual Record of Hours'!D11</f>
        <v>0</v>
      </c>
      <c r="G1" t="str">
        <f>TEXT('Casual Record of Hours'!$B11,"dd.mm.yyyy")</f>
        <v>21.05.2026</v>
      </c>
      <c r="H1" t="str">
        <f>TEXT('Casual Record of Hours'!$B11,"dd.mm.yyyy")</f>
        <v>21.05.2026</v>
      </c>
    </row>
    <row r="2" spans="1:8" x14ac:dyDescent="0.25">
      <c r="A2">
        <f>'Casual Record of Hours'!$C$4</f>
        <v>0</v>
      </c>
      <c r="B2" s="68" t="s">
        <v>294</v>
      </c>
      <c r="C2">
        <f>'Casual Record of Hours'!C12</f>
        <v>0</v>
      </c>
      <c r="D2">
        <f>'Casual Record of Hours'!D12</f>
        <v>0</v>
      </c>
      <c r="G2" t="str">
        <f>TEXT('Casual Record of Hours'!$B12,"dd.mm.yyyy")</f>
        <v>22.05.2026</v>
      </c>
      <c r="H2" t="str">
        <f>TEXT('Casual Record of Hours'!$B12,"dd.mm.yyyy")</f>
        <v>22.05.2026</v>
      </c>
    </row>
    <row r="3" spans="1:8" x14ac:dyDescent="0.25">
      <c r="A3">
        <f>'Casual Record of Hours'!$C$4</f>
        <v>0</v>
      </c>
      <c r="B3" s="68" t="s">
        <v>294</v>
      </c>
      <c r="C3">
        <f>'Casual Record of Hours'!C13</f>
        <v>0</v>
      </c>
      <c r="D3">
        <f>'Casual Record of Hours'!D13</f>
        <v>0</v>
      </c>
      <c r="G3" t="str">
        <f>TEXT('Casual Record of Hours'!$B13,"dd.mm.yyyy")</f>
        <v>23.05.2026</v>
      </c>
      <c r="H3" t="str">
        <f>TEXT('Casual Record of Hours'!$B13,"dd.mm.yyyy")</f>
        <v>23.05.2026</v>
      </c>
    </row>
    <row r="4" spans="1:8" x14ac:dyDescent="0.25">
      <c r="A4">
        <f>'Casual Record of Hours'!$C$4</f>
        <v>0</v>
      </c>
      <c r="B4" s="68" t="s">
        <v>294</v>
      </c>
      <c r="C4">
        <f>'Casual Record of Hours'!C14</f>
        <v>0</v>
      </c>
      <c r="D4">
        <f>'Casual Record of Hours'!D14</f>
        <v>0</v>
      </c>
      <c r="G4" t="str">
        <f>TEXT('Casual Record of Hours'!$B14,"dd.mm.yyyy")</f>
        <v>24.05.2026</v>
      </c>
      <c r="H4" t="str">
        <f>TEXT('Casual Record of Hours'!$B14,"dd.mm.yyyy")</f>
        <v>24.05.2026</v>
      </c>
    </row>
    <row r="5" spans="1:8" x14ac:dyDescent="0.25">
      <c r="A5">
        <f>'Casual Record of Hours'!$C$4</f>
        <v>0</v>
      </c>
      <c r="B5" s="68" t="s">
        <v>294</v>
      </c>
      <c r="C5">
        <f>'Casual Record of Hours'!C15</f>
        <v>0</v>
      </c>
      <c r="D5">
        <f>'Casual Record of Hours'!D15</f>
        <v>0</v>
      </c>
      <c r="G5" t="str">
        <f>TEXT('Casual Record of Hours'!$B15,"dd.mm.yyyy")</f>
        <v>25.05.2026</v>
      </c>
      <c r="H5" t="str">
        <f>TEXT('Casual Record of Hours'!$B15,"dd.mm.yyyy")</f>
        <v>25.05.2026</v>
      </c>
    </row>
    <row r="6" spans="1:8" x14ac:dyDescent="0.25">
      <c r="A6">
        <f>'Casual Record of Hours'!$C$4</f>
        <v>0</v>
      </c>
      <c r="B6" s="68" t="s">
        <v>294</v>
      </c>
      <c r="C6">
        <f>'Casual Record of Hours'!C16</f>
        <v>0</v>
      </c>
      <c r="D6">
        <f>'Casual Record of Hours'!D16</f>
        <v>0</v>
      </c>
      <c r="G6" t="str">
        <f>TEXT('Casual Record of Hours'!$B16,"dd.mm.yyyy")</f>
        <v>26.05.2026</v>
      </c>
      <c r="H6" t="str">
        <f>TEXT('Casual Record of Hours'!$B16,"dd.mm.yyyy")</f>
        <v>26.05.2026</v>
      </c>
    </row>
    <row r="7" spans="1:8" x14ac:dyDescent="0.25">
      <c r="A7">
        <f>'Casual Record of Hours'!$C$4</f>
        <v>0</v>
      </c>
      <c r="B7" s="68" t="s">
        <v>294</v>
      </c>
      <c r="C7">
        <f>'Casual Record of Hours'!C17</f>
        <v>0</v>
      </c>
      <c r="D7">
        <f>'Casual Record of Hours'!D17</f>
        <v>0</v>
      </c>
      <c r="G7" t="str">
        <f>TEXT('Casual Record of Hours'!$B17,"dd.mm.yyyy")</f>
        <v>27.05.2026</v>
      </c>
      <c r="H7" t="str">
        <f>TEXT('Casual Record of Hours'!$B17,"dd.mm.yyyy")</f>
        <v>27.05.2026</v>
      </c>
    </row>
    <row r="8" spans="1:8" x14ac:dyDescent="0.25">
      <c r="A8">
        <f>'Casual Record of Hours'!$C$4</f>
        <v>0</v>
      </c>
      <c r="B8" s="68" t="s">
        <v>294</v>
      </c>
      <c r="C8">
        <f>'Casual Record of Hours'!C18</f>
        <v>0</v>
      </c>
      <c r="D8">
        <f>'Casual Record of Hours'!D18</f>
        <v>0</v>
      </c>
      <c r="G8" t="str">
        <f>TEXT('Casual Record of Hours'!$B18,"dd.mm.yyyy")</f>
        <v>28.05.2026</v>
      </c>
      <c r="H8" t="str">
        <f>TEXT('Casual Record of Hours'!$B18,"dd.mm.yyyy")</f>
        <v>28.05.2026</v>
      </c>
    </row>
    <row r="9" spans="1:8" x14ac:dyDescent="0.25">
      <c r="A9">
        <f>'Casual Record of Hours'!$C$4</f>
        <v>0</v>
      </c>
      <c r="B9" s="68" t="s">
        <v>294</v>
      </c>
      <c r="C9">
        <f>'Casual Record of Hours'!C19</f>
        <v>0</v>
      </c>
      <c r="D9">
        <f>'Casual Record of Hours'!D19</f>
        <v>0</v>
      </c>
      <c r="G9" t="str">
        <f>TEXT('Casual Record of Hours'!$B19,"dd.mm.yyyy")</f>
        <v>29.05.2026</v>
      </c>
      <c r="H9" t="str">
        <f>TEXT('Casual Record of Hours'!$B19,"dd.mm.yyyy")</f>
        <v>29.05.2026</v>
      </c>
    </row>
    <row r="10" spans="1:8" x14ac:dyDescent="0.25">
      <c r="A10">
        <f>'Casual Record of Hours'!$C$4</f>
        <v>0</v>
      </c>
      <c r="B10" s="68" t="s">
        <v>294</v>
      </c>
      <c r="C10">
        <f>'Casual Record of Hours'!C20</f>
        <v>0</v>
      </c>
      <c r="D10">
        <f>'Casual Record of Hours'!D20</f>
        <v>0</v>
      </c>
      <c r="G10" t="str">
        <f>TEXT('Casual Record of Hours'!$B20,"dd.mm.yyyy")</f>
        <v>30.05.2026</v>
      </c>
      <c r="H10" t="str">
        <f>TEXT('Casual Record of Hours'!$B20,"dd.mm.yyyy")</f>
        <v>30.05.2026</v>
      </c>
    </row>
    <row r="11" spans="1:8" x14ac:dyDescent="0.25">
      <c r="A11">
        <f>'Casual Record of Hours'!$C$4</f>
        <v>0</v>
      </c>
      <c r="B11" s="68" t="s">
        <v>294</v>
      </c>
      <c r="C11">
        <f>'Casual Record of Hours'!C21</f>
        <v>0</v>
      </c>
      <c r="D11">
        <f>'Casual Record of Hours'!D21</f>
        <v>0</v>
      </c>
      <c r="G11" t="str">
        <f>TEXT('Casual Record of Hours'!$B21,"dd.mm.yyyy")</f>
        <v>31.05.2026</v>
      </c>
      <c r="H11" t="str">
        <f>TEXT('Casual Record of Hours'!$B21,"dd.mm.yyyy")</f>
        <v>31.05.2026</v>
      </c>
    </row>
    <row r="12" spans="1:8" x14ac:dyDescent="0.25">
      <c r="A12">
        <f>'Casual Record of Hours'!$C$4</f>
        <v>0</v>
      </c>
      <c r="B12" s="68" t="s">
        <v>294</v>
      </c>
      <c r="C12">
        <f>'Casual Record of Hours'!C22</f>
        <v>0</v>
      </c>
      <c r="D12">
        <f>'Casual Record of Hours'!D22</f>
        <v>0</v>
      </c>
      <c r="G12" t="str">
        <f>TEXT('Casual Record of Hours'!$B22,"dd.mm.yyyy")</f>
        <v>01.06.2026</v>
      </c>
      <c r="H12" t="str">
        <f>TEXT('Casual Record of Hours'!$B22,"dd.mm.yyyy")</f>
        <v>01.06.2026</v>
      </c>
    </row>
    <row r="13" spans="1:8" x14ac:dyDescent="0.25">
      <c r="A13">
        <f>'Casual Record of Hours'!$C$4</f>
        <v>0</v>
      </c>
      <c r="B13" s="68" t="s">
        <v>294</v>
      </c>
      <c r="C13">
        <f>'Casual Record of Hours'!C23</f>
        <v>0</v>
      </c>
      <c r="D13">
        <f>'Casual Record of Hours'!D23</f>
        <v>0</v>
      </c>
      <c r="G13" t="str">
        <f>TEXT('Casual Record of Hours'!$B23,"dd.mm.yyyy")</f>
        <v>02.06.2026</v>
      </c>
      <c r="H13" t="str">
        <f>TEXT('Casual Record of Hours'!$B23,"dd.mm.yyyy")</f>
        <v>02.06.2026</v>
      </c>
    </row>
    <row r="14" spans="1:8" x14ac:dyDescent="0.25">
      <c r="A14">
        <f>'Casual Record of Hours'!$C$4</f>
        <v>0</v>
      </c>
      <c r="B14" s="68" t="s">
        <v>294</v>
      </c>
      <c r="C14">
        <f>'Casual Record of Hours'!C24</f>
        <v>0</v>
      </c>
      <c r="D14">
        <f>'Casual Record of Hours'!D24</f>
        <v>0</v>
      </c>
      <c r="G14" t="str">
        <f>TEXT('Casual Record of Hours'!$B24,"dd.mm.yyyy")</f>
        <v>03.06.2026</v>
      </c>
      <c r="H14" t="str">
        <f>TEXT('Casual Record of Hours'!$B24,"dd.mm.yyyy")</f>
        <v>03.06.2026</v>
      </c>
    </row>
    <row r="15" spans="1:8" x14ac:dyDescent="0.25">
      <c r="A15">
        <f>'Casual Record of Hours'!$C$4</f>
        <v>0</v>
      </c>
      <c r="B15" s="68" t="s">
        <v>294</v>
      </c>
      <c r="C15">
        <f>'Casual Record of Hours'!F11</f>
        <v>0</v>
      </c>
      <c r="D15">
        <f>'Casual Record of Hours'!G11</f>
        <v>0</v>
      </c>
      <c r="G15" t="str">
        <f>G1</f>
        <v>21.05.2026</v>
      </c>
      <c r="H15" t="str">
        <f>H1</f>
        <v>21.05.2026</v>
      </c>
    </row>
    <row r="16" spans="1:8" x14ac:dyDescent="0.25">
      <c r="A16">
        <f>'Casual Record of Hours'!$C$4</f>
        <v>0</v>
      </c>
      <c r="B16" s="68" t="s">
        <v>294</v>
      </c>
      <c r="C16">
        <f>'Casual Record of Hours'!F12</f>
        <v>0</v>
      </c>
      <c r="D16">
        <f>'Casual Record of Hours'!G12</f>
        <v>0</v>
      </c>
      <c r="G16" t="str">
        <f t="shared" ref="G16:H16" si="0">G2</f>
        <v>22.05.2026</v>
      </c>
      <c r="H16" t="str">
        <f t="shared" si="0"/>
        <v>22.05.2026</v>
      </c>
    </row>
    <row r="17" spans="1:8" x14ac:dyDescent="0.25">
      <c r="A17">
        <f>'Casual Record of Hours'!$C$4</f>
        <v>0</v>
      </c>
      <c r="B17" s="68" t="s">
        <v>294</v>
      </c>
      <c r="C17">
        <f>'Casual Record of Hours'!F13</f>
        <v>0</v>
      </c>
      <c r="D17">
        <f>'Casual Record of Hours'!G13</f>
        <v>0</v>
      </c>
      <c r="G17" t="str">
        <f t="shared" ref="G17:H17" si="1">G3</f>
        <v>23.05.2026</v>
      </c>
      <c r="H17" t="str">
        <f t="shared" si="1"/>
        <v>23.05.2026</v>
      </c>
    </row>
    <row r="18" spans="1:8" x14ac:dyDescent="0.25">
      <c r="A18">
        <f>'Casual Record of Hours'!$C$4</f>
        <v>0</v>
      </c>
      <c r="B18" s="68" t="s">
        <v>294</v>
      </c>
      <c r="C18">
        <f>'Casual Record of Hours'!F14</f>
        <v>0</v>
      </c>
      <c r="D18">
        <f>'Casual Record of Hours'!G14</f>
        <v>0</v>
      </c>
      <c r="G18" t="str">
        <f t="shared" ref="G18:H18" si="2">G4</f>
        <v>24.05.2026</v>
      </c>
      <c r="H18" t="str">
        <f t="shared" si="2"/>
        <v>24.05.2026</v>
      </c>
    </row>
    <row r="19" spans="1:8" x14ac:dyDescent="0.25">
      <c r="A19">
        <f>'Casual Record of Hours'!$C$4</f>
        <v>0</v>
      </c>
      <c r="B19" s="68" t="s">
        <v>294</v>
      </c>
      <c r="C19">
        <f>'Casual Record of Hours'!F15</f>
        <v>0</v>
      </c>
      <c r="D19">
        <f>'Casual Record of Hours'!G15</f>
        <v>0</v>
      </c>
      <c r="G19" t="str">
        <f t="shared" ref="G19:H19" si="3">G5</f>
        <v>25.05.2026</v>
      </c>
      <c r="H19" t="str">
        <f t="shared" si="3"/>
        <v>25.05.2026</v>
      </c>
    </row>
    <row r="20" spans="1:8" x14ac:dyDescent="0.25">
      <c r="A20">
        <f>'Casual Record of Hours'!$C$4</f>
        <v>0</v>
      </c>
      <c r="B20" s="68" t="s">
        <v>294</v>
      </c>
      <c r="C20">
        <f>'Casual Record of Hours'!F16</f>
        <v>0</v>
      </c>
      <c r="D20">
        <f>'Casual Record of Hours'!G16</f>
        <v>0</v>
      </c>
      <c r="G20" t="str">
        <f t="shared" ref="G20:H20" si="4">G6</f>
        <v>26.05.2026</v>
      </c>
      <c r="H20" t="str">
        <f t="shared" si="4"/>
        <v>26.05.2026</v>
      </c>
    </row>
    <row r="21" spans="1:8" x14ac:dyDescent="0.25">
      <c r="A21">
        <f>'Casual Record of Hours'!$C$4</f>
        <v>0</v>
      </c>
      <c r="B21" s="68" t="s">
        <v>294</v>
      </c>
      <c r="C21">
        <f>'Casual Record of Hours'!F17</f>
        <v>0</v>
      </c>
      <c r="D21">
        <f>'Casual Record of Hours'!G17</f>
        <v>0</v>
      </c>
      <c r="G21" t="str">
        <f t="shared" ref="G21:H21" si="5">G7</f>
        <v>27.05.2026</v>
      </c>
      <c r="H21" t="str">
        <f t="shared" si="5"/>
        <v>27.05.2026</v>
      </c>
    </row>
    <row r="22" spans="1:8" x14ac:dyDescent="0.25">
      <c r="A22">
        <f>'Casual Record of Hours'!$C$4</f>
        <v>0</v>
      </c>
      <c r="B22" s="68" t="s">
        <v>294</v>
      </c>
      <c r="C22">
        <f>'Casual Record of Hours'!F18</f>
        <v>0</v>
      </c>
      <c r="D22">
        <f>'Casual Record of Hours'!G18</f>
        <v>0</v>
      </c>
      <c r="G22" t="str">
        <f t="shared" ref="G22:H22" si="6">G8</f>
        <v>28.05.2026</v>
      </c>
      <c r="H22" t="str">
        <f t="shared" si="6"/>
        <v>28.05.2026</v>
      </c>
    </row>
    <row r="23" spans="1:8" x14ac:dyDescent="0.25">
      <c r="A23">
        <f>'Casual Record of Hours'!$C$4</f>
        <v>0</v>
      </c>
      <c r="B23" s="68" t="s">
        <v>294</v>
      </c>
      <c r="C23">
        <f>'Casual Record of Hours'!F19</f>
        <v>0</v>
      </c>
      <c r="D23">
        <f>'Casual Record of Hours'!G19</f>
        <v>0</v>
      </c>
      <c r="G23" t="str">
        <f t="shared" ref="G23:H23" si="7">G9</f>
        <v>29.05.2026</v>
      </c>
      <c r="H23" t="str">
        <f t="shared" si="7"/>
        <v>29.05.2026</v>
      </c>
    </row>
    <row r="24" spans="1:8" x14ac:dyDescent="0.25">
      <c r="A24">
        <f>'Casual Record of Hours'!$C$4</f>
        <v>0</v>
      </c>
      <c r="B24" s="68" t="s">
        <v>294</v>
      </c>
      <c r="C24">
        <f>'Casual Record of Hours'!F20</f>
        <v>0</v>
      </c>
      <c r="D24">
        <f>'Casual Record of Hours'!G20</f>
        <v>0</v>
      </c>
      <c r="G24" t="str">
        <f t="shared" ref="G24:H24" si="8">G10</f>
        <v>30.05.2026</v>
      </c>
      <c r="H24" t="str">
        <f t="shared" si="8"/>
        <v>30.05.2026</v>
      </c>
    </row>
    <row r="25" spans="1:8" x14ac:dyDescent="0.25">
      <c r="A25">
        <f>'Casual Record of Hours'!$C$4</f>
        <v>0</v>
      </c>
      <c r="B25" s="68" t="s">
        <v>294</v>
      </c>
      <c r="C25">
        <f>'Casual Record of Hours'!F21</f>
        <v>0</v>
      </c>
      <c r="D25">
        <f>'Casual Record of Hours'!G21</f>
        <v>0</v>
      </c>
      <c r="G25" t="str">
        <f t="shared" ref="G25:H25" si="9">G11</f>
        <v>31.05.2026</v>
      </c>
      <c r="H25" t="str">
        <f t="shared" si="9"/>
        <v>31.05.2026</v>
      </c>
    </row>
    <row r="26" spans="1:8" x14ac:dyDescent="0.25">
      <c r="A26">
        <f>'Casual Record of Hours'!$C$4</f>
        <v>0</v>
      </c>
      <c r="B26" s="68" t="s">
        <v>294</v>
      </c>
      <c r="C26">
        <f>'Casual Record of Hours'!F22</f>
        <v>0</v>
      </c>
      <c r="D26">
        <f>'Casual Record of Hours'!G22</f>
        <v>0</v>
      </c>
      <c r="G26" t="str">
        <f t="shared" ref="G26:H26" si="10">G12</f>
        <v>01.06.2026</v>
      </c>
      <c r="H26" t="str">
        <f t="shared" si="10"/>
        <v>01.06.2026</v>
      </c>
    </row>
    <row r="27" spans="1:8" x14ac:dyDescent="0.25">
      <c r="A27">
        <f>'Casual Record of Hours'!$C$4</f>
        <v>0</v>
      </c>
      <c r="B27" s="68" t="s">
        <v>294</v>
      </c>
      <c r="C27">
        <f>'Casual Record of Hours'!F23</f>
        <v>0</v>
      </c>
      <c r="D27">
        <f>'Casual Record of Hours'!G23</f>
        <v>0</v>
      </c>
      <c r="G27" t="str">
        <f t="shared" ref="G27:H27" si="11">G13</f>
        <v>02.06.2026</v>
      </c>
      <c r="H27" t="str">
        <f t="shared" si="11"/>
        <v>02.06.2026</v>
      </c>
    </row>
    <row r="28" spans="1:8" x14ac:dyDescent="0.25">
      <c r="A28">
        <f>'Casual Record of Hours'!$C$4</f>
        <v>0</v>
      </c>
      <c r="B28" s="68" t="s">
        <v>294</v>
      </c>
      <c r="C28">
        <f>'Casual Record of Hours'!F24</f>
        <v>0</v>
      </c>
      <c r="D28">
        <f>'Casual Record of Hours'!G24</f>
        <v>0</v>
      </c>
      <c r="G28" t="str">
        <f t="shared" ref="G28:H28" si="12">G14</f>
        <v>03.06.2026</v>
      </c>
      <c r="H28" t="str">
        <f t="shared" si="12"/>
        <v>03.06.2026</v>
      </c>
    </row>
    <row r="29" spans="1:8" x14ac:dyDescent="0.25">
      <c r="A29">
        <f>'Casual Record of Hours'!$C$4</f>
        <v>0</v>
      </c>
      <c r="B29" s="68" t="s">
        <v>294</v>
      </c>
      <c r="C29">
        <f>'Casual Record of Hours'!I11</f>
        <v>0</v>
      </c>
      <c r="D29">
        <f>'Casual Record of Hours'!J11</f>
        <v>0</v>
      </c>
      <c r="G29" t="str">
        <f t="shared" ref="G29:H29" si="13">G15</f>
        <v>21.05.2026</v>
      </c>
      <c r="H29" t="str">
        <f t="shared" si="13"/>
        <v>21.05.2026</v>
      </c>
    </row>
    <row r="30" spans="1:8" x14ac:dyDescent="0.25">
      <c r="A30">
        <f>'Casual Record of Hours'!$C$4</f>
        <v>0</v>
      </c>
      <c r="B30" s="68" t="s">
        <v>294</v>
      </c>
      <c r="C30">
        <f>'Casual Record of Hours'!I12</f>
        <v>0</v>
      </c>
      <c r="D30">
        <f>'Casual Record of Hours'!J12</f>
        <v>0</v>
      </c>
      <c r="G30" t="str">
        <f t="shared" ref="G30:H30" si="14">G16</f>
        <v>22.05.2026</v>
      </c>
      <c r="H30" t="str">
        <f t="shared" si="14"/>
        <v>22.05.2026</v>
      </c>
    </row>
    <row r="31" spans="1:8" x14ac:dyDescent="0.25">
      <c r="A31">
        <f>'Casual Record of Hours'!$C$4</f>
        <v>0</v>
      </c>
      <c r="B31" s="68" t="s">
        <v>294</v>
      </c>
      <c r="C31">
        <f>'Casual Record of Hours'!I13</f>
        <v>0</v>
      </c>
      <c r="D31">
        <f>'Casual Record of Hours'!J13</f>
        <v>0</v>
      </c>
      <c r="G31" t="str">
        <f t="shared" ref="G31:H31" si="15">G17</f>
        <v>23.05.2026</v>
      </c>
      <c r="H31" t="str">
        <f t="shared" si="15"/>
        <v>23.05.2026</v>
      </c>
    </row>
    <row r="32" spans="1:8" x14ac:dyDescent="0.25">
      <c r="A32">
        <f>'Casual Record of Hours'!$C$4</f>
        <v>0</v>
      </c>
      <c r="B32" s="68" t="s">
        <v>294</v>
      </c>
      <c r="C32">
        <f>'Casual Record of Hours'!I14</f>
        <v>0</v>
      </c>
      <c r="D32">
        <f>'Casual Record of Hours'!J14</f>
        <v>0</v>
      </c>
      <c r="G32" t="str">
        <f t="shared" ref="G32:H32" si="16">G18</f>
        <v>24.05.2026</v>
      </c>
      <c r="H32" t="str">
        <f t="shared" si="16"/>
        <v>24.05.2026</v>
      </c>
    </row>
    <row r="33" spans="1:8" x14ac:dyDescent="0.25">
      <c r="A33">
        <f>'Casual Record of Hours'!$C$4</f>
        <v>0</v>
      </c>
      <c r="B33" s="68" t="s">
        <v>294</v>
      </c>
      <c r="C33">
        <f>'Casual Record of Hours'!I15</f>
        <v>0</v>
      </c>
      <c r="D33">
        <f>'Casual Record of Hours'!J15</f>
        <v>0</v>
      </c>
      <c r="G33" t="str">
        <f t="shared" ref="G33:H33" si="17">G19</f>
        <v>25.05.2026</v>
      </c>
      <c r="H33" t="str">
        <f t="shared" si="17"/>
        <v>25.05.2026</v>
      </c>
    </row>
    <row r="34" spans="1:8" x14ac:dyDescent="0.25">
      <c r="A34">
        <f>'Casual Record of Hours'!$C$4</f>
        <v>0</v>
      </c>
      <c r="B34" s="68" t="s">
        <v>294</v>
      </c>
      <c r="C34">
        <f>'Casual Record of Hours'!I16</f>
        <v>0</v>
      </c>
      <c r="D34">
        <f>'Casual Record of Hours'!J16</f>
        <v>0</v>
      </c>
      <c r="G34" t="str">
        <f t="shared" ref="G34:H34" si="18">G20</f>
        <v>26.05.2026</v>
      </c>
      <c r="H34" t="str">
        <f t="shared" si="18"/>
        <v>26.05.2026</v>
      </c>
    </row>
    <row r="35" spans="1:8" x14ac:dyDescent="0.25">
      <c r="A35">
        <f>'Casual Record of Hours'!$C$4</f>
        <v>0</v>
      </c>
      <c r="B35" s="68" t="s">
        <v>294</v>
      </c>
      <c r="C35">
        <f>'Casual Record of Hours'!I17</f>
        <v>0</v>
      </c>
      <c r="D35">
        <f>'Casual Record of Hours'!J17</f>
        <v>0</v>
      </c>
      <c r="G35" t="str">
        <f t="shared" ref="G35:H35" si="19">G21</f>
        <v>27.05.2026</v>
      </c>
      <c r="H35" t="str">
        <f t="shared" si="19"/>
        <v>27.05.2026</v>
      </c>
    </row>
    <row r="36" spans="1:8" x14ac:dyDescent="0.25">
      <c r="A36">
        <f>'Casual Record of Hours'!$C$4</f>
        <v>0</v>
      </c>
      <c r="B36" s="68" t="s">
        <v>294</v>
      </c>
      <c r="C36">
        <f>'Casual Record of Hours'!I18</f>
        <v>0</v>
      </c>
      <c r="D36">
        <f>'Casual Record of Hours'!J18</f>
        <v>0</v>
      </c>
      <c r="G36" t="str">
        <f t="shared" ref="G36:H36" si="20">G22</f>
        <v>28.05.2026</v>
      </c>
      <c r="H36" t="str">
        <f t="shared" si="20"/>
        <v>28.05.2026</v>
      </c>
    </row>
    <row r="37" spans="1:8" x14ac:dyDescent="0.25">
      <c r="A37">
        <f>'Casual Record of Hours'!$C$4</f>
        <v>0</v>
      </c>
      <c r="B37" s="68" t="s">
        <v>294</v>
      </c>
      <c r="C37">
        <f>'Casual Record of Hours'!I19</f>
        <v>0</v>
      </c>
      <c r="D37">
        <f>'Casual Record of Hours'!J19</f>
        <v>0</v>
      </c>
      <c r="G37" t="str">
        <f t="shared" ref="G37:H37" si="21">G23</f>
        <v>29.05.2026</v>
      </c>
      <c r="H37" t="str">
        <f t="shared" si="21"/>
        <v>29.05.2026</v>
      </c>
    </row>
    <row r="38" spans="1:8" x14ac:dyDescent="0.25">
      <c r="A38">
        <f>'Casual Record of Hours'!$C$4</f>
        <v>0</v>
      </c>
      <c r="B38" s="68" t="s">
        <v>294</v>
      </c>
      <c r="C38">
        <f>'Casual Record of Hours'!I20</f>
        <v>0</v>
      </c>
      <c r="D38">
        <f>'Casual Record of Hours'!J20</f>
        <v>0</v>
      </c>
      <c r="G38" t="str">
        <f t="shared" ref="G38:H38" si="22">G24</f>
        <v>30.05.2026</v>
      </c>
      <c r="H38" t="str">
        <f t="shared" si="22"/>
        <v>30.05.2026</v>
      </c>
    </row>
    <row r="39" spans="1:8" x14ac:dyDescent="0.25">
      <c r="A39">
        <f>'Casual Record of Hours'!$C$4</f>
        <v>0</v>
      </c>
      <c r="B39" s="68" t="s">
        <v>294</v>
      </c>
      <c r="C39">
        <f>'Casual Record of Hours'!I21</f>
        <v>0</v>
      </c>
      <c r="D39">
        <f>'Casual Record of Hours'!J21</f>
        <v>0</v>
      </c>
      <c r="G39" t="str">
        <f t="shared" ref="G39:H39" si="23">G25</f>
        <v>31.05.2026</v>
      </c>
      <c r="H39" t="str">
        <f t="shared" si="23"/>
        <v>31.05.2026</v>
      </c>
    </row>
    <row r="40" spans="1:8" x14ac:dyDescent="0.25">
      <c r="A40">
        <f>'Casual Record of Hours'!$C$4</f>
        <v>0</v>
      </c>
      <c r="B40" s="68" t="s">
        <v>294</v>
      </c>
      <c r="C40">
        <f>'Casual Record of Hours'!I22</f>
        <v>0</v>
      </c>
      <c r="D40">
        <f>'Casual Record of Hours'!J22</f>
        <v>0</v>
      </c>
      <c r="G40" t="str">
        <f t="shared" ref="G40:H40" si="24">G26</f>
        <v>01.06.2026</v>
      </c>
      <c r="H40" t="str">
        <f t="shared" si="24"/>
        <v>01.06.2026</v>
      </c>
    </row>
    <row r="41" spans="1:8" x14ac:dyDescent="0.25">
      <c r="A41">
        <f>'Casual Record of Hours'!$C$4</f>
        <v>0</v>
      </c>
      <c r="B41" s="68" t="s">
        <v>294</v>
      </c>
      <c r="C41">
        <f>'Casual Record of Hours'!I23</f>
        <v>0</v>
      </c>
      <c r="D41">
        <f>'Casual Record of Hours'!J23</f>
        <v>0</v>
      </c>
      <c r="G41" t="str">
        <f t="shared" ref="G41:H41" si="25">G27</f>
        <v>02.06.2026</v>
      </c>
      <c r="H41" t="str">
        <f t="shared" si="25"/>
        <v>02.06.2026</v>
      </c>
    </row>
    <row r="42" spans="1:8" x14ac:dyDescent="0.25">
      <c r="A42">
        <f>'Casual Record of Hours'!$C$4</f>
        <v>0</v>
      </c>
      <c r="B42" s="68" t="s">
        <v>294</v>
      </c>
      <c r="C42">
        <f>'Casual Record of Hours'!I24</f>
        <v>0</v>
      </c>
      <c r="D42">
        <f>'Casual Record of Hours'!J24</f>
        <v>0</v>
      </c>
      <c r="G42" t="str">
        <f t="shared" ref="G42:H42" si="26">G28</f>
        <v>03.06.2026</v>
      </c>
      <c r="H42" t="str">
        <f t="shared" si="26"/>
        <v>03.06.2026</v>
      </c>
    </row>
    <row r="43" spans="1:8" x14ac:dyDescent="0.25">
      <c r="B43" s="68"/>
    </row>
    <row r="44" spans="1:8" x14ac:dyDescent="0.25">
      <c r="B44" s="68"/>
    </row>
    <row r="45" spans="1:8" x14ac:dyDescent="0.25">
      <c r="B45" s="68"/>
    </row>
    <row r="46" spans="1:8" x14ac:dyDescent="0.25">
      <c r="B46" s="68"/>
    </row>
    <row r="47" spans="1:8" x14ac:dyDescent="0.25">
      <c r="B47" s="68"/>
    </row>
    <row r="48" spans="1:8" x14ac:dyDescent="0.25">
      <c r="B48" s="68"/>
    </row>
    <row r="49" spans="2:2" x14ac:dyDescent="0.25">
      <c r="B49" s="68"/>
    </row>
    <row r="50" spans="2:2" x14ac:dyDescent="0.25">
      <c r="B50" s="68"/>
    </row>
    <row r="51" spans="2:2" x14ac:dyDescent="0.25">
      <c r="B51" s="68"/>
    </row>
    <row r="52" spans="2:2" x14ac:dyDescent="0.25">
      <c r="B52" s="68"/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FAEA-C5D8-4FA9-91B9-81B635F3D7CB}">
  <dimension ref="A1:P52"/>
  <sheetViews>
    <sheetView workbookViewId="0">
      <selection activeCell="L15" sqref="L15"/>
    </sheetView>
  </sheetViews>
  <sheetFormatPr defaultRowHeight="15" x14ac:dyDescent="0.25"/>
  <cols>
    <col min="7" max="8" width="10.140625" bestFit="1" customWidth="1"/>
  </cols>
  <sheetData>
    <row r="1" spans="1:16" x14ac:dyDescent="0.25">
      <c r="A1">
        <f>'Casual Record of Hours'!$C$4</f>
        <v>0</v>
      </c>
      <c r="B1" s="68" t="s">
        <v>294</v>
      </c>
      <c r="C1">
        <f>'Casual Record of Hours'!C11</f>
        <v>0</v>
      </c>
      <c r="D1">
        <f>'Casual Record of Hours'!D11</f>
        <v>0</v>
      </c>
      <c r="G1">
        <f>'Casual Record of Hours'!F11</f>
        <v>0</v>
      </c>
      <c r="H1">
        <f>'Casual Record of Hours'!G11</f>
        <v>0</v>
      </c>
      <c r="K1">
        <f>'Casual Record of Hours'!I11</f>
        <v>0</v>
      </c>
      <c r="L1">
        <f>'Casual Record of Hours'!J11</f>
        <v>0</v>
      </c>
      <c r="O1" t="str">
        <f>TEXT('Casual Record of Hours'!$B11,"dd.mm.yyyy")</f>
        <v>21.05.2026</v>
      </c>
      <c r="P1" t="str">
        <f>TEXT('Casual Record of Hours'!$B11,"dd.mm.yyyy")</f>
        <v>21.05.2026</v>
      </c>
    </row>
    <row r="2" spans="1:16" x14ac:dyDescent="0.25">
      <c r="A2">
        <f>'Casual Record of Hours'!$C$4</f>
        <v>0</v>
      </c>
      <c r="B2" s="68" t="s">
        <v>294</v>
      </c>
      <c r="C2">
        <f>'Casual Record of Hours'!C12</f>
        <v>0</v>
      </c>
      <c r="D2">
        <f>'Casual Record of Hours'!D12</f>
        <v>0</v>
      </c>
      <c r="G2">
        <f>'Casual Record of Hours'!F12</f>
        <v>0</v>
      </c>
      <c r="H2">
        <f>'Casual Record of Hours'!G12</f>
        <v>0</v>
      </c>
      <c r="K2">
        <f>'Casual Record of Hours'!I12</f>
        <v>0</v>
      </c>
      <c r="L2">
        <f>'Casual Record of Hours'!J12</f>
        <v>0</v>
      </c>
      <c r="O2" t="str">
        <f>TEXT('Casual Record of Hours'!$B12,"dd.mm.yyyy")</f>
        <v>22.05.2026</v>
      </c>
      <c r="P2" t="str">
        <f>TEXT('Casual Record of Hours'!$B12,"dd.mm.yyyy")</f>
        <v>22.05.2026</v>
      </c>
    </row>
    <row r="3" spans="1:16" x14ac:dyDescent="0.25">
      <c r="A3">
        <f>'Casual Record of Hours'!$C$4</f>
        <v>0</v>
      </c>
      <c r="B3" s="68" t="s">
        <v>294</v>
      </c>
      <c r="C3">
        <f>'Casual Record of Hours'!C13</f>
        <v>0</v>
      </c>
      <c r="D3">
        <f>'Casual Record of Hours'!D13</f>
        <v>0</v>
      </c>
      <c r="G3">
        <f>'Casual Record of Hours'!F13</f>
        <v>0</v>
      </c>
      <c r="H3">
        <f>'Casual Record of Hours'!G13</f>
        <v>0</v>
      </c>
      <c r="K3">
        <f>'Casual Record of Hours'!I13</f>
        <v>0</v>
      </c>
      <c r="L3">
        <f>'Casual Record of Hours'!J13</f>
        <v>0</v>
      </c>
      <c r="O3" t="str">
        <f>TEXT('Casual Record of Hours'!$B13,"dd.mm.yyyy")</f>
        <v>23.05.2026</v>
      </c>
      <c r="P3" t="str">
        <f>TEXT('Casual Record of Hours'!$B13,"dd.mm.yyyy")</f>
        <v>23.05.2026</v>
      </c>
    </row>
    <row r="4" spans="1:16" x14ac:dyDescent="0.25">
      <c r="A4">
        <f>'Casual Record of Hours'!$C$4</f>
        <v>0</v>
      </c>
      <c r="B4" s="68" t="s">
        <v>294</v>
      </c>
      <c r="C4">
        <f>'Casual Record of Hours'!C14</f>
        <v>0</v>
      </c>
      <c r="D4">
        <f>'Casual Record of Hours'!D14</f>
        <v>0</v>
      </c>
      <c r="G4">
        <f>'Casual Record of Hours'!F14</f>
        <v>0</v>
      </c>
      <c r="H4">
        <f>'Casual Record of Hours'!G14</f>
        <v>0</v>
      </c>
      <c r="K4">
        <f>'Casual Record of Hours'!I14</f>
        <v>0</v>
      </c>
      <c r="L4">
        <f>'Casual Record of Hours'!J14</f>
        <v>0</v>
      </c>
      <c r="O4" t="str">
        <f>TEXT('Casual Record of Hours'!$B14,"dd.mm.yyyy")</f>
        <v>24.05.2026</v>
      </c>
      <c r="P4" t="str">
        <f>TEXT('Casual Record of Hours'!$B14,"dd.mm.yyyy")</f>
        <v>24.05.2026</v>
      </c>
    </row>
    <row r="5" spans="1:16" x14ac:dyDescent="0.25">
      <c r="A5">
        <f>'Casual Record of Hours'!$C$4</f>
        <v>0</v>
      </c>
      <c r="B5" s="68" t="s">
        <v>294</v>
      </c>
      <c r="C5">
        <f>'Casual Record of Hours'!C15</f>
        <v>0</v>
      </c>
      <c r="D5">
        <f>'Casual Record of Hours'!D15</f>
        <v>0</v>
      </c>
      <c r="G5">
        <f>'Casual Record of Hours'!F15</f>
        <v>0</v>
      </c>
      <c r="H5">
        <f>'Casual Record of Hours'!G15</f>
        <v>0</v>
      </c>
      <c r="K5">
        <f>'Casual Record of Hours'!I15</f>
        <v>0</v>
      </c>
      <c r="L5">
        <f>'Casual Record of Hours'!J15</f>
        <v>0</v>
      </c>
      <c r="O5" t="str">
        <f>TEXT('Casual Record of Hours'!$B15,"dd.mm.yyyy")</f>
        <v>25.05.2026</v>
      </c>
      <c r="P5" t="str">
        <f>TEXT('Casual Record of Hours'!$B15,"dd.mm.yyyy")</f>
        <v>25.05.2026</v>
      </c>
    </row>
    <row r="6" spans="1:16" x14ac:dyDescent="0.25">
      <c r="A6">
        <f>'Casual Record of Hours'!$C$4</f>
        <v>0</v>
      </c>
      <c r="B6" s="68" t="s">
        <v>294</v>
      </c>
      <c r="C6">
        <f>'Casual Record of Hours'!C16</f>
        <v>0</v>
      </c>
      <c r="D6">
        <f>'Casual Record of Hours'!D16</f>
        <v>0</v>
      </c>
      <c r="G6">
        <f>'Casual Record of Hours'!F16</f>
        <v>0</v>
      </c>
      <c r="H6">
        <f>'Casual Record of Hours'!G16</f>
        <v>0</v>
      </c>
      <c r="K6">
        <f>'Casual Record of Hours'!I16</f>
        <v>0</v>
      </c>
      <c r="L6">
        <f>'Casual Record of Hours'!J16</f>
        <v>0</v>
      </c>
      <c r="O6" t="str">
        <f>TEXT('Casual Record of Hours'!$B16,"dd.mm.yyyy")</f>
        <v>26.05.2026</v>
      </c>
      <c r="P6" t="str">
        <f>TEXT('Casual Record of Hours'!$B16,"dd.mm.yyyy")</f>
        <v>26.05.2026</v>
      </c>
    </row>
    <row r="7" spans="1:16" x14ac:dyDescent="0.25">
      <c r="A7">
        <f>'Casual Record of Hours'!$C$4</f>
        <v>0</v>
      </c>
      <c r="B7" s="68" t="s">
        <v>294</v>
      </c>
      <c r="C7">
        <f>'Casual Record of Hours'!C17</f>
        <v>0</v>
      </c>
      <c r="D7">
        <f>'Casual Record of Hours'!D17</f>
        <v>0</v>
      </c>
      <c r="G7">
        <f>'Casual Record of Hours'!F17</f>
        <v>0</v>
      </c>
      <c r="H7">
        <f>'Casual Record of Hours'!G17</f>
        <v>0</v>
      </c>
      <c r="K7">
        <f>'Casual Record of Hours'!I17</f>
        <v>0</v>
      </c>
      <c r="L7">
        <f>'Casual Record of Hours'!J17</f>
        <v>0</v>
      </c>
      <c r="O7" t="str">
        <f>TEXT('Casual Record of Hours'!$B17,"dd.mm.yyyy")</f>
        <v>27.05.2026</v>
      </c>
      <c r="P7" t="str">
        <f>TEXT('Casual Record of Hours'!$B17,"dd.mm.yyyy")</f>
        <v>27.05.2026</v>
      </c>
    </row>
    <row r="8" spans="1:16" x14ac:dyDescent="0.25">
      <c r="A8">
        <f>'Casual Record of Hours'!$C$4</f>
        <v>0</v>
      </c>
      <c r="B8" s="68" t="s">
        <v>294</v>
      </c>
      <c r="C8">
        <f>'Casual Record of Hours'!C18</f>
        <v>0</v>
      </c>
      <c r="D8">
        <f>'Casual Record of Hours'!D18</f>
        <v>0</v>
      </c>
      <c r="G8">
        <f>'Casual Record of Hours'!F18</f>
        <v>0</v>
      </c>
      <c r="H8">
        <f>'Casual Record of Hours'!G18</f>
        <v>0</v>
      </c>
      <c r="K8">
        <f>'Casual Record of Hours'!I18</f>
        <v>0</v>
      </c>
      <c r="L8">
        <f>'Casual Record of Hours'!J18</f>
        <v>0</v>
      </c>
      <c r="O8" t="str">
        <f>TEXT('Casual Record of Hours'!$B18,"dd.mm.yyyy")</f>
        <v>28.05.2026</v>
      </c>
      <c r="P8" t="str">
        <f>TEXT('Casual Record of Hours'!$B18,"dd.mm.yyyy")</f>
        <v>28.05.2026</v>
      </c>
    </row>
    <row r="9" spans="1:16" x14ac:dyDescent="0.25">
      <c r="A9">
        <f>'Casual Record of Hours'!$C$4</f>
        <v>0</v>
      </c>
      <c r="B9" s="68" t="s">
        <v>294</v>
      </c>
      <c r="C9">
        <f>'Casual Record of Hours'!C19</f>
        <v>0</v>
      </c>
      <c r="D9">
        <f>'Casual Record of Hours'!D19</f>
        <v>0</v>
      </c>
      <c r="G9">
        <f>'Casual Record of Hours'!F19</f>
        <v>0</v>
      </c>
      <c r="H9">
        <f>'Casual Record of Hours'!G19</f>
        <v>0</v>
      </c>
      <c r="K9">
        <f>'Casual Record of Hours'!I19</f>
        <v>0</v>
      </c>
      <c r="L9">
        <f>'Casual Record of Hours'!J19</f>
        <v>0</v>
      </c>
      <c r="O9" t="str">
        <f>TEXT('Casual Record of Hours'!$B19,"dd.mm.yyyy")</f>
        <v>29.05.2026</v>
      </c>
      <c r="P9" t="str">
        <f>TEXT('Casual Record of Hours'!$B19,"dd.mm.yyyy")</f>
        <v>29.05.2026</v>
      </c>
    </row>
    <row r="10" spans="1:16" x14ac:dyDescent="0.25">
      <c r="A10">
        <f>'Casual Record of Hours'!$C$4</f>
        <v>0</v>
      </c>
      <c r="B10" s="68" t="s">
        <v>294</v>
      </c>
      <c r="C10">
        <f>'Casual Record of Hours'!C20</f>
        <v>0</v>
      </c>
      <c r="D10">
        <f>'Casual Record of Hours'!D20</f>
        <v>0</v>
      </c>
      <c r="G10">
        <f>'Casual Record of Hours'!F20</f>
        <v>0</v>
      </c>
      <c r="H10">
        <f>'Casual Record of Hours'!G20</f>
        <v>0</v>
      </c>
      <c r="K10">
        <f>'Casual Record of Hours'!I20</f>
        <v>0</v>
      </c>
      <c r="L10">
        <f>'Casual Record of Hours'!J20</f>
        <v>0</v>
      </c>
      <c r="O10" t="str">
        <f>TEXT('Casual Record of Hours'!$B20,"dd.mm.yyyy")</f>
        <v>30.05.2026</v>
      </c>
      <c r="P10" t="str">
        <f>TEXT('Casual Record of Hours'!$B20,"dd.mm.yyyy")</f>
        <v>30.05.2026</v>
      </c>
    </row>
    <row r="11" spans="1:16" x14ac:dyDescent="0.25">
      <c r="A11">
        <f>'Casual Record of Hours'!$C$4</f>
        <v>0</v>
      </c>
      <c r="B11" s="68" t="s">
        <v>294</v>
      </c>
      <c r="C11">
        <f>'Casual Record of Hours'!C21</f>
        <v>0</v>
      </c>
      <c r="D11">
        <f>'Casual Record of Hours'!D21</f>
        <v>0</v>
      </c>
      <c r="G11">
        <f>'Casual Record of Hours'!F21</f>
        <v>0</v>
      </c>
      <c r="H11">
        <f>'Casual Record of Hours'!G21</f>
        <v>0</v>
      </c>
      <c r="K11">
        <f>'Casual Record of Hours'!I21</f>
        <v>0</v>
      </c>
      <c r="L11">
        <f>'Casual Record of Hours'!J21</f>
        <v>0</v>
      </c>
      <c r="O11" t="str">
        <f>TEXT('Casual Record of Hours'!$B21,"dd.mm.yyyy")</f>
        <v>31.05.2026</v>
      </c>
      <c r="P11" t="str">
        <f>TEXT('Casual Record of Hours'!$B21,"dd.mm.yyyy")</f>
        <v>31.05.2026</v>
      </c>
    </row>
    <row r="12" spans="1:16" x14ac:dyDescent="0.25">
      <c r="A12">
        <f>'Casual Record of Hours'!$C$4</f>
        <v>0</v>
      </c>
      <c r="B12" s="68" t="s">
        <v>294</v>
      </c>
      <c r="C12">
        <f>'Casual Record of Hours'!C22</f>
        <v>0</v>
      </c>
      <c r="D12">
        <f>'Casual Record of Hours'!D22</f>
        <v>0</v>
      </c>
      <c r="G12">
        <f>'Casual Record of Hours'!F22</f>
        <v>0</v>
      </c>
      <c r="H12">
        <f>'Casual Record of Hours'!G22</f>
        <v>0</v>
      </c>
      <c r="K12">
        <f>'Casual Record of Hours'!I22</f>
        <v>0</v>
      </c>
      <c r="L12">
        <f>'Casual Record of Hours'!J22</f>
        <v>0</v>
      </c>
      <c r="O12" t="str">
        <f>TEXT('Casual Record of Hours'!$B22,"dd.mm.yyyy")</f>
        <v>01.06.2026</v>
      </c>
      <c r="P12" t="str">
        <f>TEXT('Casual Record of Hours'!$B22,"dd.mm.yyyy")</f>
        <v>01.06.2026</v>
      </c>
    </row>
    <row r="13" spans="1:16" x14ac:dyDescent="0.25">
      <c r="A13">
        <f>'Casual Record of Hours'!$C$4</f>
        <v>0</v>
      </c>
      <c r="B13" s="68" t="s">
        <v>294</v>
      </c>
      <c r="C13">
        <f>'Casual Record of Hours'!C23</f>
        <v>0</v>
      </c>
      <c r="D13">
        <f>'Casual Record of Hours'!D23</f>
        <v>0</v>
      </c>
      <c r="G13">
        <f>'Casual Record of Hours'!F23</f>
        <v>0</v>
      </c>
      <c r="H13">
        <f>'Casual Record of Hours'!G23</f>
        <v>0</v>
      </c>
      <c r="K13">
        <f>'Casual Record of Hours'!I23</f>
        <v>0</v>
      </c>
      <c r="L13">
        <f>'Casual Record of Hours'!J23</f>
        <v>0</v>
      </c>
      <c r="O13" t="str">
        <f>TEXT('Casual Record of Hours'!$B23,"dd.mm.yyyy")</f>
        <v>02.06.2026</v>
      </c>
      <c r="P13" t="str">
        <f>TEXT('Casual Record of Hours'!$B23,"dd.mm.yyyy")</f>
        <v>02.06.2026</v>
      </c>
    </row>
    <row r="14" spans="1:16" x14ac:dyDescent="0.25">
      <c r="A14">
        <f>'Casual Record of Hours'!$C$4</f>
        <v>0</v>
      </c>
      <c r="B14" s="68" t="s">
        <v>294</v>
      </c>
      <c r="C14">
        <f>'Casual Record of Hours'!C24</f>
        <v>0</v>
      </c>
      <c r="D14">
        <f>'Casual Record of Hours'!D24</f>
        <v>0</v>
      </c>
      <c r="G14">
        <f>'Casual Record of Hours'!F24</f>
        <v>0</v>
      </c>
      <c r="H14">
        <f>'Casual Record of Hours'!G24</f>
        <v>0</v>
      </c>
      <c r="K14">
        <f>'Casual Record of Hours'!I24</f>
        <v>0</v>
      </c>
      <c r="L14">
        <f>'Casual Record of Hours'!J24</f>
        <v>0</v>
      </c>
      <c r="O14" t="str">
        <f>TEXT('Casual Record of Hours'!$B24,"dd.mm.yyyy")</f>
        <v>03.06.2026</v>
      </c>
      <c r="P14" t="str">
        <f>TEXT('Casual Record of Hours'!$B24,"dd.mm.yyyy")</f>
        <v>03.06.2026</v>
      </c>
    </row>
    <row r="15" spans="1:16" x14ac:dyDescent="0.25">
      <c r="B15" s="68"/>
    </row>
    <row r="16" spans="1:16" x14ac:dyDescent="0.25">
      <c r="B16" s="68"/>
    </row>
    <row r="17" spans="2:2" x14ac:dyDescent="0.25">
      <c r="B17" s="68"/>
    </row>
    <row r="18" spans="2:2" x14ac:dyDescent="0.25">
      <c r="B18" s="68"/>
    </row>
    <row r="19" spans="2:2" x14ac:dyDescent="0.25">
      <c r="B19" s="68"/>
    </row>
    <row r="20" spans="2:2" x14ac:dyDescent="0.25">
      <c r="B20" s="68"/>
    </row>
    <row r="21" spans="2:2" x14ac:dyDescent="0.25">
      <c r="B21" s="68"/>
    </row>
    <row r="22" spans="2:2" x14ac:dyDescent="0.25">
      <c r="B22" s="68"/>
    </row>
    <row r="23" spans="2:2" x14ac:dyDescent="0.25">
      <c r="B23" s="68"/>
    </row>
    <row r="24" spans="2:2" x14ac:dyDescent="0.25">
      <c r="B24" s="68"/>
    </row>
    <row r="25" spans="2:2" x14ac:dyDescent="0.25">
      <c r="B25" s="68"/>
    </row>
    <row r="26" spans="2:2" x14ac:dyDescent="0.25">
      <c r="B26" s="68"/>
    </row>
    <row r="27" spans="2:2" x14ac:dyDescent="0.25">
      <c r="B27" s="68"/>
    </row>
    <row r="28" spans="2:2" x14ac:dyDescent="0.25">
      <c r="B28" s="68"/>
    </row>
    <row r="29" spans="2:2" x14ac:dyDescent="0.25">
      <c r="B29" s="68"/>
    </row>
    <row r="30" spans="2:2" x14ac:dyDescent="0.25">
      <c r="B30" s="68"/>
    </row>
    <row r="31" spans="2:2" x14ac:dyDescent="0.25">
      <c r="B31" s="68"/>
    </row>
    <row r="32" spans="2:2" x14ac:dyDescent="0.25">
      <c r="B32" s="68"/>
    </row>
    <row r="33" spans="2:2" x14ac:dyDescent="0.25">
      <c r="B33" s="68"/>
    </row>
    <row r="34" spans="2:2" x14ac:dyDescent="0.25">
      <c r="B34" s="68"/>
    </row>
    <row r="35" spans="2:2" x14ac:dyDescent="0.25">
      <c r="B35" s="68"/>
    </row>
    <row r="36" spans="2:2" x14ac:dyDescent="0.25">
      <c r="B36" s="68"/>
    </row>
    <row r="37" spans="2:2" x14ac:dyDescent="0.25">
      <c r="B37" s="68"/>
    </row>
    <row r="38" spans="2:2" x14ac:dyDescent="0.25">
      <c r="B38" s="68"/>
    </row>
    <row r="39" spans="2:2" x14ac:dyDescent="0.25">
      <c r="B39" s="68"/>
    </row>
    <row r="40" spans="2:2" x14ac:dyDescent="0.25">
      <c r="B40" s="68"/>
    </row>
    <row r="41" spans="2:2" x14ac:dyDescent="0.25">
      <c r="B41" s="68"/>
    </row>
    <row r="42" spans="2:2" x14ac:dyDescent="0.25">
      <c r="B42" s="68"/>
    </row>
    <row r="43" spans="2:2" x14ac:dyDescent="0.25">
      <c r="B43" s="68"/>
    </row>
    <row r="44" spans="2:2" x14ac:dyDescent="0.25">
      <c r="B44" s="68"/>
    </row>
    <row r="45" spans="2:2" x14ac:dyDescent="0.25">
      <c r="B45" s="68"/>
    </row>
    <row r="46" spans="2:2" x14ac:dyDescent="0.25">
      <c r="B46" s="68"/>
    </row>
    <row r="47" spans="2:2" x14ac:dyDescent="0.25">
      <c r="B47" s="68"/>
    </row>
    <row r="48" spans="2:2" x14ac:dyDescent="0.25">
      <c r="B48" s="68"/>
    </row>
    <row r="49" spans="2:2" x14ac:dyDescent="0.25">
      <c r="B49" s="68"/>
    </row>
    <row r="50" spans="2:2" x14ac:dyDescent="0.25">
      <c r="B50" s="68"/>
    </row>
    <row r="51" spans="2:2" x14ac:dyDescent="0.25">
      <c r="B51" s="68"/>
    </row>
    <row r="52" spans="2:2" x14ac:dyDescent="0.25">
      <c r="B52" s="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Casual Record of Hours</vt:lpstr>
      <vt:lpstr>Instructions Template</vt:lpstr>
      <vt:lpstr>Pay Cut-offs</vt:lpstr>
      <vt:lpstr>Quick Conversion Guide - 24 hr</vt:lpstr>
      <vt:lpstr>Reference</vt:lpstr>
      <vt:lpstr>Exportv1</vt:lpstr>
      <vt:lpstr>Exportv2</vt:lpstr>
      <vt:lpstr>'Casual Record of Hours'!Print_Area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Parsons, Jason</dc:creator>
  <cp:keywords>[SEC=OFFICIAL]</cp:keywords>
  <cp:lastModifiedBy>Parsons, Jason</cp:lastModifiedBy>
  <cp:lastPrinted>2025-01-28T01:47:38Z</cp:lastPrinted>
  <dcterms:created xsi:type="dcterms:W3CDTF">2025-01-21T01:07:56Z</dcterms:created>
  <dcterms:modified xsi:type="dcterms:W3CDTF">2026-05-13T05:55:45Z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PM_Note">
    <vt:lpwstr/>
  </property>
  <property fmtid="{D5CDD505-2E9C-101B-9397-08002B2CF9AE}" pid="6" name="PMHMAC">
    <vt:lpwstr>v=2022.1;a=SHA256;h=DAC10AAA8756D32BF1911B266CBE7CE05D575B270CB9AEDD1E827FAD9690E981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2025-01-21T01:17:12Z</vt:lpwstr>
  </property>
  <property fmtid="{D5CDD505-2E9C-101B-9397-08002B2CF9AE}" pid="11" name="PM_Markers">
    <vt:lpwstr/>
  </property>
  <property fmtid="{D5CDD505-2E9C-101B-9397-08002B2CF9AE}" pid="12" name="MSIP_Label_87d6481e-ccdd-4ab6-8b26-05a0df5699e7_Name">
    <vt:lpwstr>OFFICIAL</vt:lpwstr>
  </property>
  <property fmtid="{D5CDD505-2E9C-101B-9397-08002B2CF9AE}" pid="13" name="MSIP_Label_87d6481e-ccdd-4ab6-8b26-05a0df5699e7_SiteId">
    <vt:lpwstr>08954cee-4782-4ff6-9ad5-1997dccef4b0</vt:lpwstr>
  </property>
  <property fmtid="{D5CDD505-2E9C-101B-9397-08002B2CF9AE}" pid="14" name="MSIP_Label_87d6481e-ccdd-4ab6-8b26-05a0df5699e7_Enabled">
    <vt:lpwstr>true</vt:lpwstr>
  </property>
  <property fmtid="{D5CDD505-2E9C-101B-9397-08002B2CF9AE}" pid="15" name="PM_OriginatorUserAccountName_SHA256">
    <vt:lpwstr>3F314D93D6E62907A94793EE5ED3A794E83BF22B50A327446758712F1D33D17B</vt:lpwstr>
  </property>
  <property fmtid="{D5CDD505-2E9C-101B-9397-08002B2CF9AE}" pid="16" name="MSIP_Label_87d6481e-ccdd-4ab6-8b26-05a0df5699e7_SetDate">
    <vt:lpwstr>2025-01-21T01:17:12Z</vt:lpwstr>
  </property>
  <property fmtid="{D5CDD505-2E9C-101B-9397-08002B2CF9AE}" pid="17" name="MSIP_Label_87d6481e-ccdd-4ab6-8b26-05a0df5699e7_Method">
    <vt:lpwstr>Privileged</vt:lpwstr>
  </property>
  <property fmtid="{D5CDD505-2E9C-101B-9397-08002B2CF9AE}" pid="18" name="MSIP_Label_87d6481e-ccdd-4ab6-8b26-05a0df5699e7_ContentBits">
    <vt:lpwstr>0</vt:lpwstr>
  </property>
  <property fmtid="{D5CDD505-2E9C-101B-9397-08002B2CF9AE}" pid="19" name="MSIP_Label_87d6481e-ccdd-4ab6-8b26-05a0df5699e7_ActionId">
    <vt:lpwstr>a817d6cc438f4b9da5c0265ea3c31b52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A610672137AE0ADEA64CC9CC8D626C49B057D05A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92F8F026592E41B380BF267E5F0A7BAB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DomainName_SHA256">
    <vt:lpwstr>325440F6CA31C4C3BCE4433552DC42928CAAD3E2731ABE35FDE729ECEB763AF0</vt:lpwstr>
  </property>
  <property fmtid="{D5CDD505-2E9C-101B-9397-08002B2CF9AE}" pid="29" name="PMUuid">
    <vt:lpwstr>v=2022.2;d=gov.au;g=46DD6D7C-8107-577B-BC6E-F348953B2E44</vt:lpwstr>
  </property>
  <property fmtid="{D5CDD505-2E9C-101B-9397-08002B2CF9AE}" pid="30" name="PM_Hash_Version">
    <vt:lpwstr>2022.1</vt:lpwstr>
  </property>
  <property fmtid="{D5CDD505-2E9C-101B-9397-08002B2CF9AE}" pid="31" name="PM_Hash_Salt_Prev">
    <vt:lpwstr>4995BFF05D2D9F1363D078995EC50503</vt:lpwstr>
  </property>
  <property fmtid="{D5CDD505-2E9C-101B-9397-08002B2CF9AE}" pid="32" name="PM_Hash_Salt">
    <vt:lpwstr>15FD554A76A61F3C9DFF7D731A81878C</vt:lpwstr>
  </property>
  <property fmtid="{D5CDD505-2E9C-101B-9397-08002B2CF9AE}" pid="33" name="PM_Hash_SHA1">
    <vt:lpwstr>0F4C35AECE5B50E327264C45F539248F3A9EDF15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</Properties>
</file>